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<sst xmlns="http://schemas.openxmlformats.org/spreadsheetml/2006/main" count="217" uniqueCount="107">
  <si>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</si>
  <si>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</si>
  <si>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</si>
  <si>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</si>
  <si>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</si>
  <si>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</si>
  <si>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</si>
  <si>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</si>
  <si>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</si>
  <si>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</si>
  <si>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</si>
  <si>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</si>
  <si>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</si>
  <si>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</si>
  <si>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</si>
  <si>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</si>
  <si>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</si>
  <si>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</si>
  <si>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</si>
  <si>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</si>
  <si>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</si>
  <si>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</si>
  <si>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</si>
  <si>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</si>
  <si>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</si>
  <si>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</si>
  <si>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</si>
  <si>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</si>
  <si>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</si>
  <si>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</si>
  <si>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</si>
  <si>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</si>
  <si>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</si>
  <si>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</si>
  <si>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</si>
  <si>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</si>
  <si>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</si>
  <si>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</si>
  <si>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</si>
  <si>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</si>
  <si>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</si>
  <si>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</si>
  <si>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</si>
  <si>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</si>
  <si>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</si>
  <si>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</si>
  <si>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</si>
  <si>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</si>
  <si>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</si>
  <si>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</si>
  <si>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</si>
  <si>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</si>
  <si>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</si>
  <si>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</si>
  <si>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</si>
  <si>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</si>
  <si>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</si>
  <si>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</si>
  <si>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</si>
  <si>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</si>
  <si>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</si>
  <si>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</si>
  <si>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</si>
  <si>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</si>
  <si>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</si>
  <si>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</si>
  <si>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</si>
  <si>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</si>
  <si>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</si>
  <si>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</si>
  <si>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</si>
  <si>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</si>
  <si>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</si>
  <si>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</si>
  <si>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</si>
  <si>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</si>
  <si>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</si>
  <si>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</si>
  <si>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</si>
  <si>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</si>
  <si>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</si>
  <si>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</si>
  <si>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</si>
  <si>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</si>
  <si>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</si>
  <si>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</si>
  <si>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</si>
  <si>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</si>
  <si>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</si>
  <si>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</si>
  <si>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</si>
  <si>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</si>
  <si>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</si>
  <si>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</si>
  <si>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</si>
  <si>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</si>
  <si>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</si>
  <si>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</si>
  <si>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</si>
  <si>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</si>
  <si>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</si>
  <si>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</si>
  <si>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</si>
  <si>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</si>
  <si>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道施設及び管路等の老朽化について本市の経年率は１０％以上多く水需要の安定を勘案する中引き続き布設替えなどの管路更新を中長期で行なっていく必要があります。また、浄水場、配水地などの耐震改造や更新など、今後の人口減を想定しながら本市のまちづくり(土地利用)に合った効率的な投資を行なっていくべきと考えられます。</t>
    <rPh sb="0" eb="2">
      <t>スイドウ</t>
    </rPh>
    <rPh sb="2" eb="4">
      <t>シセツ</t>
    </rPh>
    <rPh sb="4" eb="5">
      <t>オヨ</t>
    </rPh>
    <rPh sb="6" eb="8">
      <t>カンロ</t>
    </rPh>
    <rPh sb="8" eb="9">
      <t>トウ</t>
    </rPh>
    <rPh sb="10" eb="11">
      <t>ロウ</t>
    </rPh>
    <rPh sb="11" eb="12">
      <t>キュウ</t>
    </rPh>
    <rPh sb="12" eb="13">
      <t>カ</t>
    </rPh>
    <rPh sb="17" eb="18">
      <t>ホン</t>
    </rPh>
    <rPh sb="18" eb="19">
      <t>シ</t>
    </rPh>
    <rPh sb="20" eb="22">
      <t>ケイネン</t>
    </rPh>
    <rPh sb="22" eb="23">
      <t>リツ</t>
    </rPh>
    <rPh sb="27" eb="29">
      <t>イジョウ</t>
    </rPh>
    <rPh sb="29" eb="30">
      <t>オオ</t>
    </rPh>
    <rPh sb="31" eb="32">
      <t>ミズ</t>
    </rPh>
    <rPh sb="32" eb="34">
      <t>ジュヨウ</t>
    </rPh>
    <rPh sb="35" eb="37">
      <t>アンテイ</t>
    </rPh>
    <rPh sb="38" eb="40">
      <t>カンアン</t>
    </rPh>
    <rPh sb="42" eb="43">
      <t>ナカ</t>
    </rPh>
    <rPh sb="43" eb="44">
      <t>ヒ</t>
    </rPh>
    <rPh sb="45" eb="46">
      <t>ツヅ</t>
    </rPh>
    <rPh sb="47" eb="49">
      <t>フセツ</t>
    </rPh>
    <rPh sb="49" eb="50">
      <t>カ</t>
    </rPh>
    <rPh sb="54" eb="56">
      <t>カンロ</t>
    </rPh>
    <rPh sb="56" eb="58">
      <t>コウシン</t>
    </rPh>
    <rPh sb="59" eb="60">
      <t>チュウ</t>
    </rPh>
    <rPh sb="60" eb="61">
      <t>チョウ</t>
    </rPh>
    <rPh sb="61" eb="62">
      <t>キ</t>
    </rPh>
    <rPh sb="63" eb="64">
      <t>オコ</t>
    </rPh>
    <rPh sb="69" eb="71">
      <t>ヒツヨウ</t>
    </rPh>
    <rPh sb="80" eb="82">
      <t>ジョウスイ</t>
    </rPh>
    <rPh sb="82" eb="83">
      <t>ジョウ</t>
    </rPh>
    <rPh sb="84" eb="86">
      <t>ハイスイ</t>
    </rPh>
    <rPh sb="86" eb="87">
      <t>チ</t>
    </rPh>
    <rPh sb="90" eb="92">
      <t>タイシン</t>
    </rPh>
    <rPh sb="92" eb="94">
      <t>カイゾウ</t>
    </rPh>
    <rPh sb="95" eb="97">
      <t>コウシン</t>
    </rPh>
    <rPh sb="100" eb="102">
      <t>コンゴ</t>
    </rPh>
    <rPh sb="103" eb="105">
      <t>ジンコウ</t>
    </rPh>
    <rPh sb="105" eb="106">
      <t>ゲン</t>
    </rPh>
    <rPh sb="107" eb="109">
      <t>ソウテイ</t>
    </rPh>
    <rPh sb="113" eb="114">
      <t>ホン</t>
    </rPh>
    <rPh sb="114" eb="115">
      <t>シ</t>
    </rPh>
    <rPh sb="122" eb="124">
      <t>トチ</t>
    </rPh>
    <rPh sb="124" eb="126">
      <t>リヨウ</t>
    </rPh>
    <rPh sb="128" eb="129">
      <t>ア</t>
    </rPh>
    <rPh sb="131" eb="133">
      <t>コウリツ</t>
    </rPh>
    <rPh sb="133" eb="134">
      <t>テキ</t>
    </rPh>
    <rPh sb="135" eb="137">
      <t>トウシ</t>
    </rPh>
    <rPh sb="138" eb="139">
      <t>オコ</t>
    </rPh>
    <rPh sb="147" eb="148">
      <t>カンガ</t>
    </rPh>
    <phoneticPr fontId="4"/>
  </si>
  <si>
    <t>本市の経営は経常欠損、累積欠損、支払い能力、債務残高の数値をみれば、横ばいの数値を示しており今後の健全経営が中長期で行なっていけると考えられるところですが、その一方で施設利用率や有収率の数値が低く非効率な部分ものぞかせております。この原因には、施設・管路の老朽化が進んでいることが考えられます。漏水等が頻繁に発生することにより生産された水が有収されないケースが非常に多いため非効率になっていることが現状であり、早急に調査等行い有収率や施設の必要最小限の改良・更新が必要と考えられます。</t>
    <rPh sb="0" eb="1">
      <t>ホン</t>
    </rPh>
    <rPh sb="1" eb="2">
      <t>シ</t>
    </rPh>
    <rPh sb="3" eb="5">
      <t>ケイエイ</t>
    </rPh>
    <rPh sb="6" eb="8">
      <t>ケイジョウ</t>
    </rPh>
    <rPh sb="8" eb="10">
      <t>ケッソン</t>
    </rPh>
    <rPh sb="11" eb="13">
      <t>ルイセキ</t>
    </rPh>
    <rPh sb="13" eb="15">
      <t>ケッソン</t>
    </rPh>
    <rPh sb="16" eb="18">
      <t>シハラ</t>
    </rPh>
    <rPh sb="19" eb="21">
      <t>ノウリョク</t>
    </rPh>
    <rPh sb="22" eb="24">
      <t>サイム</t>
    </rPh>
    <rPh sb="24" eb="26">
      <t>ザンダカ</t>
    </rPh>
    <rPh sb="27" eb="29">
      <t>スウチ</t>
    </rPh>
    <rPh sb="34" eb="35">
      <t>ヨコ</t>
    </rPh>
    <rPh sb="38" eb="40">
      <t>スウチ</t>
    </rPh>
    <rPh sb="41" eb="42">
      <t>シメ</t>
    </rPh>
    <rPh sb="46" eb="48">
      <t>コンゴ</t>
    </rPh>
    <rPh sb="49" eb="51">
      <t>ケンゼン</t>
    </rPh>
    <rPh sb="51" eb="53">
      <t>ケイエイ</t>
    </rPh>
    <rPh sb="54" eb="55">
      <t>チュウ</t>
    </rPh>
    <rPh sb="55" eb="57">
      <t>チョウキ</t>
    </rPh>
    <rPh sb="58" eb="59">
      <t>オコ</t>
    </rPh>
    <rPh sb="66" eb="67">
      <t>カンガ</t>
    </rPh>
    <rPh sb="80" eb="82">
      <t>イッポウ</t>
    </rPh>
    <rPh sb="83" eb="85">
      <t>シセツ</t>
    </rPh>
    <rPh sb="85" eb="87">
      <t>リヨウ</t>
    </rPh>
    <rPh sb="87" eb="88">
      <t>リツ</t>
    </rPh>
    <rPh sb="89" eb="90">
      <t>ユウ</t>
    </rPh>
    <rPh sb="90" eb="91">
      <t>シュウ</t>
    </rPh>
    <rPh sb="91" eb="92">
      <t>リツ</t>
    </rPh>
    <rPh sb="93" eb="95">
      <t>スウチ</t>
    </rPh>
    <rPh sb="96" eb="97">
      <t>ヒク</t>
    </rPh>
    <rPh sb="98" eb="99">
      <t>ヒ</t>
    </rPh>
    <rPh sb="99" eb="101">
      <t>コウリツ</t>
    </rPh>
    <rPh sb="102" eb="104">
      <t>ブブン</t>
    </rPh>
    <rPh sb="117" eb="119">
      <t>ゲンイン</t>
    </rPh>
    <rPh sb="122" eb="124">
      <t>シセツ</t>
    </rPh>
    <rPh sb="125" eb="127">
      <t>カンロ</t>
    </rPh>
    <rPh sb="128" eb="129">
      <t>ロウ</t>
    </rPh>
    <rPh sb="129" eb="130">
      <t>キュウ</t>
    </rPh>
    <rPh sb="130" eb="131">
      <t>カ</t>
    </rPh>
    <rPh sb="132" eb="133">
      <t>スス</t>
    </rPh>
    <rPh sb="140" eb="141">
      <t>カンガ</t>
    </rPh>
    <rPh sb="147" eb="149">
      <t>ロウスイ</t>
    </rPh>
    <rPh sb="149" eb="150">
      <t>トウ</t>
    </rPh>
    <rPh sb="151" eb="153">
      <t>ヒンパン</t>
    </rPh>
    <rPh sb="154" eb="156">
      <t>ハッセイ</t>
    </rPh>
    <rPh sb="163" eb="164">
      <t>セイ</t>
    </rPh>
    <rPh sb="164" eb="165">
      <t>サン</t>
    </rPh>
    <rPh sb="168" eb="169">
      <t>ミズ</t>
    </rPh>
    <rPh sb="170" eb="171">
      <t>ユウ</t>
    </rPh>
    <rPh sb="171" eb="172">
      <t>シュウ</t>
    </rPh>
    <rPh sb="180" eb="182">
      <t>ヒジョウ</t>
    </rPh>
    <rPh sb="183" eb="184">
      <t>オオ</t>
    </rPh>
    <rPh sb="187" eb="190">
      <t>ヒコウリツ</t>
    </rPh>
    <rPh sb="199" eb="201">
      <t>ゲンジョウ</t>
    </rPh>
    <rPh sb="205" eb="207">
      <t>ソウキュウ</t>
    </rPh>
    <rPh sb="208" eb="210">
      <t>チョウサ</t>
    </rPh>
    <rPh sb="210" eb="211">
      <t>トウ</t>
    </rPh>
    <rPh sb="211" eb="212">
      <t>オコナ</t>
    </rPh>
    <rPh sb="213" eb="214">
      <t>ユウ</t>
    </rPh>
    <rPh sb="214" eb="215">
      <t>シュウ</t>
    </rPh>
    <rPh sb="215" eb="216">
      <t>リツ</t>
    </rPh>
    <rPh sb="217" eb="219">
      <t>シセツ</t>
    </rPh>
    <rPh sb="220" eb="222">
      <t>ヒツヨウ</t>
    </rPh>
    <rPh sb="222" eb="225">
      <t>サイショウゲン</t>
    </rPh>
    <rPh sb="226" eb="228">
      <t>カイリョウ</t>
    </rPh>
    <rPh sb="229" eb="231">
      <t>コウシン</t>
    </rPh>
    <rPh sb="232" eb="234">
      <t>ヒツヨウ</t>
    </rPh>
    <rPh sb="235" eb="236">
      <t>カンガ</t>
    </rPh>
    <phoneticPr fontId="4"/>
  </si>
  <si>
    <t>本市の水道事業において、経営健全の数値からすれば横ばいと考えられ中期的には健全に経営できると考えられますが、全国の地方都市すべてが抱えている問題である人口減少に伴う水道料金収入の減少、専門技術者の確保(施設管理の運営）、老朽化した施設の更新など、本市も例外はなく、単独で解決することは困難であり事業団体の広域化や費用対効果等をつねに考えることが肝要です。それには早急に経営戦略を策定し経営方法及び事業方針に沿った事業展開が必要と考えられます。</t>
    <rPh sb="0" eb="1">
      <t>ホン</t>
    </rPh>
    <rPh sb="1" eb="2">
      <t>シ</t>
    </rPh>
    <rPh sb="3" eb="5">
      <t>スイドウ</t>
    </rPh>
    <rPh sb="5" eb="7">
      <t>ジギョウ</t>
    </rPh>
    <rPh sb="12" eb="14">
      <t>ケイエイ</t>
    </rPh>
    <rPh sb="14" eb="16">
      <t>ケンゼン</t>
    </rPh>
    <rPh sb="17" eb="19">
      <t>スウチ</t>
    </rPh>
    <rPh sb="24" eb="25">
      <t>ヨコ</t>
    </rPh>
    <rPh sb="28" eb="29">
      <t>カンガ</t>
    </rPh>
    <rPh sb="32" eb="34">
      <t>チュウキ</t>
    </rPh>
    <rPh sb="34" eb="35">
      <t>テキ</t>
    </rPh>
    <rPh sb="37" eb="39">
      <t>ケンゼン</t>
    </rPh>
    <rPh sb="40" eb="42">
      <t>ケイエイ</t>
    </rPh>
    <rPh sb="46" eb="47">
      <t>カンガ</t>
    </rPh>
    <rPh sb="54" eb="56">
      <t>ゼンコク</t>
    </rPh>
    <rPh sb="57" eb="59">
      <t>チホウ</t>
    </rPh>
    <rPh sb="59" eb="61">
      <t>トシ</t>
    </rPh>
    <rPh sb="65" eb="66">
      <t>カカ</t>
    </rPh>
    <rPh sb="70" eb="72">
      <t>モンダイ</t>
    </rPh>
    <rPh sb="75" eb="77">
      <t>ジンコウ</t>
    </rPh>
    <rPh sb="77" eb="79">
      <t>ゲンショウ</t>
    </rPh>
    <rPh sb="80" eb="81">
      <t>トモナ</t>
    </rPh>
    <rPh sb="82" eb="84">
      <t>スイドウ</t>
    </rPh>
    <rPh sb="84" eb="86">
      <t>リョウキン</t>
    </rPh>
    <rPh sb="86" eb="88">
      <t>シュウニュウ</t>
    </rPh>
    <rPh sb="89" eb="91">
      <t>ゲンショウ</t>
    </rPh>
    <rPh sb="101" eb="103">
      <t>シセツ</t>
    </rPh>
    <rPh sb="103" eb="105">
      <t>カンリ</t>
    </rPh>
    <rPh sb="106" eb="108">
      <t>ウンエイ</t>
    </rPh>
    <rPh sb="110" eb="111">
      <t>ロウ</t>
    </rPh>
    <rPh sb="111" eb="112">
      <t>キュウ</t>
    </rPh>
    <rPh sb="112" eb="113">
      <t>カ</t>
    </rPh>
    <rPh sb="115" eb="117">
      <t>シセツ</t>
    </rPh>
    <rPh sb="118" eb="120">
      <t>コウシン</t>
    </rPh>
    <rPh sb="123" eb="124">
      <t>ホン</t>
    </rPh>
    <rPh sb="124" eb="125">
      <t>シ</t>
    </rPh>
    <rPh sb="126" eb="128">
      <t>レイガイ</t>
    </rPh>
    <rPh sb="132" eb="134">
      <t>タンドク</t>
    </rPh>
    <rPh sb="135" eb="137">
      <t>カイケツ</t>
    </rPh>
    <rPh sb="142" eb="144">
      <t>コンナン</t>
    </rPh>
    <rPh sb="147" eb="149">
      <t>ジギョウ</t>
    </rPh>
    <rPh sb="149" eb="151">
      <t>ダンタイ</t>
    </rPh>
    <rPh sb="152" eb="154">
      <t>コウイキ</t>
    </rPh>
    <rPh sb="154" eb="155">
      <t>カ</t>
    </rPh>
    <rPh sb="156" eb="158">
      <t>ヒヨウ</t>
    </rPh>
    <rPh sb="158" eb="159">
      <t>タイ</t>
    </rPh>
    <rPh sb="159" eb="161">
      <t>コウカ</t>
    </rPh>
    <rPh sb="161" eb="162">
      <t>トウ</t>
    </rPh>
    <rPh sb="166" eb="16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</si>
</sst>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c:v>
                </c:pt>
                <c:pt idx="1">
                  <c:v>0.7</c:v>
                </c:pt>
                <c:pt idx="2">
                  <c:v>0.99</c:v>
                </c:pt>
                <c:pt idx="3">
                  <c:v>0.89</c:v>
                </c:pt>
                <c:pt idx="4">
                  <c:v>1.8</c:v>
                </c:pt>
              </c:numCache>
            </c:numRef>
          </c:val>
        </c:ser>
        <c:dLbls>
          <c:showLegendKey val="0"/>
          <c:showVal val="0"/>
          <c:showCatName val="0"/>
          <c:showSerName val="0"/>
          <c:showPercent val="0"/>
          <c:showBubbleSize val="0"/>
        </c:dLbls>
        <c:gapWidth val="150"/>
        <c:axId val="105060224"/>
        <c:axId val="1050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05060224"/>
        <c:axId val="105074688"/>
      </c:lineChart>
      <c:dateAx>
        <c:axId val="105060224"/>
        <c:scaling>
          <c:orientation val="minMax"/>
        </c:scaling>
        <c:delete val="1"/>
        <c:axPos val="b"/>
        <c:numFmt formatCode="ge" sourceLinked="1"/>
        <c:majorTickMark val="none"/>
        <c:minorTickMark val="none"/>
        <c:tickLblPos val="none"/>
        <c:crossAx val="105074688"/>
        <c:crosses val="autoZero"/>
        <c:auto val="1"/>
        <c:lblOffset val="100"/>
        <c:baseTimeUnit val="years"/>
      </c:dateAx>
      <c:valAx>
        <c:axId val="1050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55.99</c:v>
                </c:pt>
                <c:pt idx="1">
                  <c:v>54.05</c:v>
                </c:pt>
                <c:pt idx="2">
                  <c:v>52.28</c:v>
                </c:pt>
                <c:pt idx="3">
                  <c:v>52.59</c:v>
                </c:pt>
                <c:pt idx="4">
                  <c:v>52.93</c:v>
                </c:pt>
              </c:numCache>
            </c:numRef>
          </c:val>
        </c:ser>
        <c:dLbls>
          <c:showLegendKey val="0"/>
          <c:showVal val="0"/>
          <c:showCatName val="0"/>
          <c:showSerName val="0"/>
          <c:showPercent val="0"/>
          <c:showBubbleSize val="0"/>
        </c:dLbls>
        <c:gapWidth val="150"/>
        <c:axId val="110938368"/>
        <c:axId val="1109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0938368"/>
        <c:axId val="110977408"/>
      </c:lineChart>
      <c:dateAx>
        <c:axId val="110938368"/>
        <c:scaling>
          <c:orientation val="minMax"/>
        </c:scaling>
        <c:delete val="1"/>
        <c:axPos val="b"/>
        <c:numFmt formatCode="ge" sourceLinked="1"/>
        <c:majorTickMark val="none"/>
        <c:minorTickMark val="none"/>
        <c:tickLblPos val="none"/>
        <c:crossAx val="110977408"/>
        <c:crosses val="autoZero"/>
        <c:auto val="1"/>
        <c:lblOffset val="100"/>
        <c:baseTimeUnit val="years"/>
      </c:dateAx>
      <c:valAx>
        <c:axId val="1109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76.98</c:v>
                </c:pt>
                <c:pt idx="1">
                  <c:v>77.489999999999995</c:v>
                </c:pt>
                <c:pt idx="2">
                  <c:v>79.489999999999995</c:v>
                </c:pt>
                <c:pt idx="3">
                  <c:v>77.73</c:v>
                </c:pt>
                <c:pt idx="4">
                  <c:v>75.12</c:v>
                </c:pt>
              </c:numCache>
            </c:numRef>
          </c:val>
        </c:ser>
        <c:dLbls>
          <c:showLegendKey val="0"/>
          <c:showVal val="0"/>
          <c:showCatName val="0"/>
          <c:showSerName val="0"/>
          <c:showPercent val="0"/>
          <c:showBubbleSize val="0"/>
        </c:dLbls>
        <c:gapWidth val="150"/>
        <c:axId val="111003520"/>
        <c:axId val="1110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1003520"/>
        <c:axId val="111009792"/>
      </c:lineChart>
      <c:dateAx>
        <c:axId val="111003520"/>
        <c:scaling>
          <c:orientation val="minMax"/>
        </c:scaling>
        <c:delete val="1"/>
        <c:axPos val="b"/>
        <c:numFmt formatCode="ge" sourceLinked="1"/>
        <c:majorTickMark val="none"/>
        <c:minorTickMark val="none"/>
        <c:tickLblPos val="none"/>
        <c:crossAx val="111009792"/>
        <c:crosses val="autoZero"/>
        <c:auto val="1"/>
        <c:lblOffset val="100"/>
        <c:baseTimeUnit val="years"/>
      </c:dateAx>
      <c:valAx>
        <c:axId val="1110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95.7</c:v>
                </c:pt>
                <c:pt idx="1">
                  <c:v>97.21</c:v>
                </c:pt>
                <c:pt idx="2">
                  <c:v>104.84</c:v>
                </c:pt>
                <c:pt idx="3">
                  <c:v>101.85</c:v>
                </c:pt>
                <c:pt idx="4">
                  <c:v>114.64</c:v>
                </c:pt>
              </c:numCache>
            </c:numRef>
          </c:val>
        </c:ser>
        <c:dLbls>
          <c:showLegendKey val="0"/>
          <c:showVal val="0"/>
          <c:showCatName val="0"/>
          <c:showSerName val="0"/>
          <c:showPercent val="0"/>
          <c:showBubbleSize val="0"/>
        </c:dLbls>
        <c:gapWidth val="150"/>
        <c:axId val="105104896"/>
        <c:axId val="1051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05104896"/>
        <c:axId val="105106816"/>
      </c:lineChart>
      <c:dateAx>
        <c:axId val="105104896"/>
        <c:scaling>
          <c:orientation val="minMax"/>
        </c:scaling>
        <c:delete val="1"/>
        <c:axPos val="b"/>
        <c:numFmt formatCode="ge" sourceLinked="1"/>
        <c:majorTickMark val="none"/>
        <c:minorTickMark val="none"/>
        <c:tickLblPos val="none"/>
        <c:crossAx val="105106816"/>
        <c:crosses val="autoZero"/>
        <c:auto val="1"/>
        <c:lblOffset val="100"/>
        <c:baseTimeUnit val="years"/>
      </c:dateAx>
      <c:valAx>
        <c:axId val="10510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34.229999999999997</c:v>
                </c:pt>
                <c:pt idx="1">
                  <c:v>35.56</c:v>
                </c:pt>
                <c:pt idx="2">
                  <c:v>37.11</c:v>
                </c:pt>
                <c:pt idx="3">
                  <c:v>38.71</c:v>
                </c:pt>
                <c:pt idx="4">
                  <c:v>41.04</c:v>
                </c:pt>
              </c:numCache>
            </c:numRef>
          </c:val>
        </c:ser>
        <c:dLbls>
          <c:showLegendKey val="0"/>
          <c:showVal val="0"/>
          <c:showCatName val="0"/>
          <c:showSerName val="0"/>
          <c:showPercent val="0"/>
          <c:showBubbleSize val="0"/>
        </c:dLbls>
        <c:gapWidth val="150"/>
        <c:axId val="109319296"/>
        <c:axId val="1093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09319296"/>
        <c:axId val="109321216"/>
      </c:lineChart>
      <c:dateAx>
        <c:axId val="109319296"/>
        <c:scaling>
          <c:orientation val="minMax"/>
        </c:scaling>
        <c:delete val="1"/>
        <c:axPos val="b"/>
        <c:numFmt formatCode="ge" sourceLinked="1"/>
        <c:majorTickMark val="none"/>
        <c:minorTickMark val="none"/>
        <c:tickLblPos val="none"/>
        <c:crossAx val="109321216"/>
        <c:crosses val="autoZero"/>
        <c:auto val="1"/>
        <c:lblOffset val="100"/>
        <c:baseTimeUnit val="years"/>
      </c:dateAx>
      <c:valAx>
        <c:axId val="1093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9.91</c:v>
                </c:pt>
                <c:pt idx="1">
                  <c:v>10.9</c:v>
                </c:pt>
                <c:pt idx="2">
                  <c:v>18.73</c:v>
                </c:pt>
                <c:pt idx="3">
                  <c:v>19.79</c:v>
                </c:pt>
                <c:pt idx="4">
                  <c:v>21.01</c:v>
                </c:pt>
              </c:numCache>
            </c:numRef>
          </c:val>
        </c:ser>
        <c:dLbls>
          <c:showLegendKey val="0"/>
          <c:showVal val="0"/>
          <c:showCatName val="0"/>
          <c:showSerName val="0"/>
          <c:showPercent val="0"/>
          <c:showBubbleSize val="0"/>
        </c:dLbls>
        <c:gapWidth val="150"/>
        <c:axId val="109355776"/>
        <c:axId val="1093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09355776"/>
        <c:axId val="109357696"/>
      </c:lineChart>
      <c:dateAx>
        <c:axId val="109355776"/>
        <c:scaling>
          <c:orientation val="minMax"/>
        </c:scaling>
        <c:delete val="1"/>
        <c:axPos val="b"/>
        <c:numFmt formatCode="ge" sourceLinked="1"/>
        <c:majorTickMark val="none"/>
        <c:minorTickMark val="none"/>
        <c:tickLblPos val="none"/>
        <c:crossAx val="109357696"/>
        <c:crosses val="autoZero"/>
        <c:auto val="1"/>
        <c:lblOffset val="100"/>
        <c:baseTimeUnit val="years"/>
      </c:dateAx>
      <c:valAx>
        <c:axId val="1093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11.46</c:v>
                </c:pt>
                <c:pt idx="1">
                  <c:v>14.92</c:v>
                </c:pt>
                <c:pt idx="2">
                  <c:v>9.73</c:v>
                </c:pt>
                <c:pt idx="3">
                  <c:v>8.4700000000000006</c:v>
                </c:pt>
                <c:pt idx="4" formatCode="#,##0.00;&quot;△&quot;#,##0.00">
                  <c:v>0</c:v>
                </c:pt>
              </c:numCache>
            </c:numRef>
          </c:val>
        </c:ser>
        <c:dLbls>
          <c:showLegendKey val="0"/>
          <c:showVal val="0"/>
          <c:showCatName val="0"/>
          <c:showSerName val="0"/>
          <c:showPercent val="0"/>
          <c:showBubbleSize val="0"/>
        </c:dLbls>
        <c:gapWidth val="150"/>
        <c:axId val="111032576"/>
        <c:axId val="1110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11032576"/>
        <c:axId val="111038848"/>
      </c:lineChart>
      <c:dateAx>
        <c:axId val="111032576"/>
        <c:scaling>
          <c:orientation val="minMax"/>
        </c:scaling>
        <c:delete val="1"/>
        <c:axPos val="b"/>
        <c:numFmt formatCode="ge" sourceLinked="1"/>
        <c:majorTickMark val="none"/>
        <c:minorTickMark val="none"/>
        <c:tickLblPos val="none"/>
        <c:crossAx val="111038848"/>
        <c:crosses val="autoZero"/>
        <c:auto val="1"/>
        <c:lblOffset val="100"/>
        <c:baseTimeUnit val="years"/>
      </c:dateAx>
      <c:valAx>
        <c:axId val="11103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0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2638.3</c:v>
                </c:pt>
                <c:pt idx="1">
                  <c:v>4670.3</c:v>
                </c:pt>
                <c:pt idx="2">
                  <c:v>2086.2399999999998</c:v>
                </c:pt>
                <c:pt idx="3">
                  <c:v>2661.38</c:v>
                </c:pt>
                <c:pt idx="4">
                  <c:v>937.19</c:v>
                </c:pt>
              </c:numCache>
            </c:numRef>
          </c:val>
        </c:ser>
        <c:dLbls>
          <c:showLegendKey val="0"/>
          <c:showVal val="0"/>
          <c:showCatName val="0"/>
          <c:showSerName val="0"/>
          <c:showPercent val="0"/>
          <c:showBubbleSize val="0"/>
        </c:dLbls>
        <c:gapWidth val="150"/>
        <c:axId val="111082496"/>
        <c:axId val="1107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1082496"/>
        <c:axId val="110760704"/>
      </c:lineChart>
      <c:dateAx>
        <c:axId val="111082496"/>
        <c:scaling>
          <c:orientation val="minMax"/>
        </c:scaling>
        <c:delete val="1"/>
        <c:axPos val="b"/>
        <c:numFmt formatCode="ge" sourceLinked="1"/>
        <c:majorTickMark val="none"/>
        <c:minorTickMark val="none"/>
        <c:tickLblPos val="none"/>
        <c:crossAx val="110760704"/>
        <c:crosses val="autoZero"/>
        <c:auto val="1"/>
        <c:lblOffset val="100"/>
        <c:baseTimeUnit val="years"/>
      </c:dateAx>
      <c:valAx>
        <c:axId val="11076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0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357.48</c:v>
                </c:pt>
                <c:pt idx="1">
                  <c:v>349.73</c:v>
                </c:pt>
                <c:pt idx="2">
                  <c:v>316.76</c:v>
                </c:pt>
                <c:pt idx="3">
                  <c:v>311.52999999999997</c:v>
                </c:pt>
                <c:pt idx="4">
                  <c:v>313.14</c:v>
                </c:pt>
              </c:numCache>
            </c:numRef>
          </c:val>
        </c:ser>
        <c:dLbls>
          <c:showLegendKey val="0"/>
          <c:showVal val="0"/>
          <c:showCatName val="0"/>
          <c:showSerName val="0"/>
          <c:showPercent val="0"/>
          <c:showBubbleSize val="0"/>
        </c:dLbls>
        <c:gapWidth val="150"/>
        <c:axId val="110786432"/>
        <c:axId val="1107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0786432"/>
        <c:axId val="110788608"/>
      </c:lineChart>
      <c:dateAx>
        <c:axId val="110786432"/>
        <c:scaling>
          <c:orientation val="minMax"/>
        </c:scaling>
        <c:delete val="1"/>
        <c:axPos val="b"/>
        <c:numFmt formatCode="ge" sourceLinked="1"/>
        <c:majorTickMark val="none"/>
        <c:minorTickMark val="none"/>
        <c:tickLblPos val="none"/>
        <c:crossAx val="110788608"/>
        <c:crosses val="autoZero"/>
        <c:auto val="1"/>
        <c:lblOffset val="100"/>
        <c:baseTimeUnit val="years"/>
      </c:dateAx>
      <c:valAx>
        <c:axId val="11078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93.03</c:v>
                </c:pt>
                <c:pt idx="1">
                  <c:v>94.62</c:v>
                </c:pt>
                <c:pt idx="2">
                  <c:v>102.9</c:v>
                </c:pt>
                <c:pt idx="3">
                  <c:v>98.75</c:v>
                </c:pt>
                <c:pt idx="4">
                  <c:v>110.01</c:v>
                </c:pt>
              </c:numCache>
            </c:numRef>
          </c:val>
        </c:ser>
        <c:dLbls>
          <c:showLegendKey val="0"/>
          <c:showVal val="0"/>
          <c:showCatName val="0"/>
          <c:showSerName val="0"/>
          <c:showPercent val="0"/>
          <c:showBubbleSize val="0"/>
        </c:dLbls>
        <c:gapWidth val="150"/>
        <c:axId val="110800256"/>
        <c:axId val="1108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0800256"/>
        <c:axId val="110892544"/>
      </c:lineChart>
      <c:dateAx>
        <c:axId val="110800256"/>
        <c:scaling>
          <c:orientation val="minMax"/>
        </c:scaling>
        <c:delete val="1"/>
        <c:axPos val="b"/>
        <c:numFmt formatCode="ge" sourceLinked="1"/>
        <c:majorTickMark val="none"/>
        <c:minorTickMark val="none"/>
        <c:tickLblPos val="none"/>
        <c:crossAx val="110892544"/>
        <c:crosses val="autoZero"/>
        <c:auto val="1"/>
        <c:lblOffset val="100"/>
        <c:baseTimeUnit val="years"/>
      </c:dateAx>
      <c:valAx>
        <c:axId val="1108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169.5</c:v>
                </c:pt>
                <c:pt idx="1">
                  <c:v>171.11</c:v>
                </c:pt>
                <c:pt idx="2">
                  <c:v>170.51</c:v>
                </c:pt>
                <c:pt idx="3">
                  <c:v>178.44</c:v>
                </c:pt>
                <c:pt idx="4">
                  <c:v>159.49</c:v>
                </c:pt>
              </c:numCache>
            </c:numRef>
          </c:val>
        </c:ser>
        <c:dLbls>
          <c:showLegendKey val="0"/>
          <c:showVal val="0"/>
          <c:showCatName val="0"/>
          <c:showSerName val="0"/>
          <c:showPercent val="0"/>
          <c:showBubbleSize val="0"/>
        </c:dLbls>
        <c:gapWidth val="150"/>
        <c:axId val="110922368"/>
        <c:axId val="1109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0922368"/>
        <c:axId val="110928640"/>
      </c:lineChart>
      <c:dateAx>
        <c:axId val="110922368"/>
        <c:scaling>
          <c:orientation val="minMax"/>
        </c:scaling>
        <c:delete val="1"/>
        <c:axPos val="b"/>
        <c:numFmt formatCode="ge" sourceLinked="1"/>
        <c:majorTickMark val="none"/>
        <c:minorTickMark val="none"/>
        <c:tickLblPos val="none"/>
        <c:crossAx val="110928640"/>
        <c:crosses val="autoZero"/>
        <c:auto val="1"/>
        <c:lblOffset val="100"/>
        <c:baseTimeUnit val="years"/>
      </c:dateAx>
      <c:valAx>
        <c:axId val="1109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55" zoomScaleNormal="100" workbookViewId="0">
      <selection activeCell="BC88" sqref="BC8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山梨県　甲州市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33731</v>
      </c>
      <c r="AJ8" s="75"/>
      <c r="AK8" s="75"/>
      <c r="AL8" s="75"/>
      <c r="AM8" s="75"/>
      <c r="AN8" s="75"/>
      <c r="AO8" s="75"/>
      <c r="AP8" s="76"/>
      <c r="AQ8" s="57">
        <f>データ!R6</f>
        <v>264.11</v>
      </c>
      <c r="AR8" s="57"/>
      <c r="AS8" s="57"/>
      <c r="AT8" s="57"/>
      <c r="AU8" s="57"/>
      <c r="AV8" s="57"/>
      <c r="AW8" s="57"/>
      <c r="AX8" s="57"/>
      <c r="AY8" s="57">
        <f>データ!S6</f>
        <v>127.72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71.650000000000006</v>
      </c>
      <c r="K10" s="57"/>
      <c r="L10" s="57"/>
      <c r="M10" s="57"/>
      <c r="N10" s="57"/>
      <c r="O10" s="57"/>
      <c r="P10" s="57"/>
      <c r="Q10" s="57"/>
      <c r="R10" s="57">
        <f>データ!O6</f>
        <v>58.69</v>
      </c>
      <c r="S10" s="57"/>
      <c r="T10" s="57"/>
      <c r="U10" s="57"/>
      <c r="V10" s="57"/>
      <c r="W10" s="57"/>
      <c r="X10" s="57"/>
      <c r="Y10" s="57"/>
      <c r="Z10" s="65">
        <f>データ!P6</f>
        <v>3178</v>
      </c>
      <c r="AA10" s="65"/>
      <c r="AB10" s="65"/>
      <c r="AC10" s="65"/>
      <c r="AD10" s="65"/>
      <c r="AE10" s="65"/>
      <c r="AF10" s="65"/>
      <c r="AG10" s="65"/>
      <c r="AH10" s="2"/>
      <c r="AI10" s="65">
        <f>データ!T6</f>
        <v>19662</v>
      </c>
      <c r="AJ10" s="65"/>
      <c r="AK10" s="65"/>
      <c r="AL10" s="65"/>
      <c r="AM10" s="65"/>
      <c r="AN10" s="65"/>
      <c r="AO10" s="65"/>
      <c r="AP10" s="65"/>
      <c r="AQ10" s="57">
        <f>データ!U6</f>
        <v>14.86</v>
      </c>
      <c r="AR10" s="57"/>
      <c r="AS10" s="57"/>
      <c r="AT10" s="57"/>
      <c r="AU10" s="57"/>
      <c r="AV10" s="57"/>
      <c r="AW10" s="57"/>
      <c r="AX10" s="57"/>
      <c r="AY10" s="57">
        <f>データ!V6</f>
        <v>1323.15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192139</v>
      </c>
      <c r="D6" s="31">
        <f t="shared" si="3"/>
        <v>46</v>
      </c>
      <c r="E6" s="31">
        <f t="shared" si="3"/>
        <v>1</v>
      </c>
      <c r="F6" s="31">
        <f t="shared" si="3"/>
        <v>0</v>
      </c>
      <c r="G6" s="31">
        <f t="shared" si="3"/>
        <v>1</v>
      </c>
      <c r="H6" s="31" t="str">
        <f t="shared" si="3"/>
        <v>山梨県　甲州市</v>
      </c>
      <c r="I6" s="31" t="str">
        <f t="shared" si="3"/>
        <v>法適用</v>
      </c>
      <c r="J6" s="31" t="str">
        <f t="shared" si="3"/>
        <v>水道事業</v>
      </c>
      <c r="K6" s="31" t="str">
        <f t="shared" si="3"/>
        <v>末端給水事業</v>
      </c>
      <c r="L6" s="31" t="str">
        <f t="shared" si="3"/>
        <v>A6</v>
      </c>
      <c r="M6" s="32" t="str">
        <f t="shared" si="3"/>
        <v>-</v>
      </c>
      <c r="N6" s="32">
        <f t="shared" si="3"/>
        <v>71.650000000000006</v>
      </c>
      <c r="O6" s="32">
        <f t="shared" si="3"/>
        <v>58.69</v>
      </c>
      <c r="P6" s="32">
        <f t="shared" si="3"/>
        <v>3178</v>
      </c>
      <c r="Q6" s="32">
        <f t="shared" si="3"/>
        <v>33731</v>
      </c>
      <c r="R6" s="32">
        <f t="shared" si="3"/>
        <v>264.11</v>
      </c>
      <c r="S6" s="32">
        <f t="shared" si="3"/>
        <v>127.72</v>
      </c>
      <c r="T6" s="32">
        <f t="shared" si="3"/>
        <v>19662</v>
      </c>
      <c r="U6" s="32">
        <f t="shared" si="3"/>
        <v>14.86</v>
      </c>
      <c r="V6" s="32">
        <f t="shared" si="3"/>
        <v>1323.15</v>
      </c>
      <c r="W6" s="33">
        <f>IF(W7="",NA(),W7)</f>
        <v>95.7</v>
      </c>
      <c r="X6" s="33">
        <f t="shared" ref="X6:AF6" si="4">IF(X7="",NA(),X7)</f>
        <v>97.21</v>
      </c>
      <c r="Y6" s="33">
        <f t="shared" si="4"/>
        <v>104.84</v>
      </c>
      <c r="Z6" s="33">
        <f t="shared" si="4"/>
        <v>101.85</v>
      </c>
      <c r="AA6" s="33">
        <f t="shared" si="4"/>
        <v>114.64</v>
      </c>
      <c r="AB6" s="33">
        <f t="shared" si="4"/>
        <v>108.96</v>
      </c>
      <c r="AC6" s="33">
        <f t="shared" si="4"/>
        <v>107.37</v>
      </c>
      <c r="AD6" s="33">
        <f t="shared" si="4"/>
        <v>107.57</v>
      </c>
      <c r="AE6" s="33">
        <f t="shared" si="4"/>
        <v>106.55</v>
      </c>
      <c r="AF6" s="33">
        <f t="shared" si="4"/>
        <v>110.01</v>
      </c>
      <c r="AG6" s="32" t="str">
        <f>IF(AG7="","",IF(AG7="-","【-】","【"&amp;SUBSTITUTE(TEXT(AG7,"#,##0.00"),"-","△")&amp;"】"))</f>
        <v>【113.03】</v>
      </c>
      <c r="AH6" s="33">
        <f>IF(AH7="",NA(),AH7)</f>
        <v>11.46</v>
      </c>
      <c r="AI6" s="33">
        <f t="shared" ref="AI6:AQ6" si="5">IF(AI7="",NA(),AI7)</f>
        <v>14.92</v>
      </c>
      <c r="AJ6" s="33">
        <f t="shared" si="5"/>
        <v>9.73</v>
      </c>
      <c r="AK6" s="33">
        <f t="shared" si="5"/>
        <v>8.4700000000000006</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2638.3</v>
      </c>
      <c r="AT6" s="33">
        <f t="shared" ref="AT6:BB6" si="6">IF(AT7="",NA(),AT7)</f>
        <v>4670.3</v>
      </c>
      <c r="AU6" s="33">
        <f t="shared" si="6"/>
        <v>2086.2399999999998</v>
      </c>
      <c r="AV6" s="33">
        <f t="shared" si="6"/>
        <v>2661.38</v>
      </c>
      <c r="AW6" s="33">
        <f t="shared" si="6"/>
        <v>937.19</v>
      </c>
      <c r="AX6" s="33">
        <f t="shared" si="6"/>
        <v>969.16</v>
      </c>
      <c r="AY6" s="33">
        <f t="shared" si="6"/>
        <v>995.5</v>
      </c>
      <c r="AZ6" s="33">
        <f t="shared" si="6"/>
        <v>915.5</v>
      </c>
      <c r="BA6" s="33">
        <f t="shared" si="6"/>
        <v>963.24</v>
      </c>
      <c r="BB6" s="33">
        <f t="shared" si="6"/>
        <v>381.53</v>
      </c>
      <c r="BC6" s="32" t="str">
        <f>IF(BC7="","",IF(BC7="-","【-】","【"&amp;SUBSTITUTE(TEXT(BC7,"#,##0.00"),"-","△")&amp;"】"))</f>
        <v>【264.16】</v>
      </c>
      <c r="BD6" s="33">
        <f>IF(BD7="",NA(),BD7)</f>
        <v>357.48</v>
      </c>
      <c r="BE6" s="33">
        <f t="shared" ref="BE6:BM6" si="7">IF(BE7="",NA(),BE7)</f>
        <v>349.73</v>
      </c>
      <c r="BF6" s="33">
        <f t="shared" si="7"/>
        <v>316.76</v>
      </c>
      <c r="BG6" s="33">
        <f t="shared" si="7"/>
        <v>311.52999999999997</v>
      </c>
      <c r="BH6" s="33">
        <f t="shared" si="7"/>
        <v>313.14</v>
      </c>
      <c r="BI6" s="33">
        <f t="shared" si="7"/>
        <v>421.66</v>
      </c>
      <c r="BJ6" s="33">
        <f t="shared" si="7"/>
        <v>414.59</v>
      </c>
      <c r="BK6" s="33">
        <f t="shared" si="7"/>
        <v>404.78</v>
      </c>
      <c r="BL6" s="33">
        <f t="shared" si="7"/>
        <v>400.38</v>
      </c>
      <c r="BM6" s="33">
        <f t="shared" si="7"/>
        <v>393.27</v>
      </c>
      <c r="BN6" s="32" t="str">
        <f>IF(BN7="","",IF(BN7="-","【-】","【"&amp;SUBSTITUTE(TEXT(BN7,"#,##0.00"),"-","△")&amp;"】"))</f>
        <v>【283.72】</v>
      </c>
      <c r="BO6" s="33">
        <f>IF(BO7="",NA(),BO7)</f>
        <v>93.03</v>
      </c>
      <c r="BP6" s="33">
        <f t="shared" ref="BP6:BX6" si="8">IF(BP7="",NA(),BP7)</f>
        <v>94.62</v>
      </c>
      <c r="BQ6" s="33">
        <f t="shared" si="8"/>
        <v>102.9</v>
      </c>
      <c r="BR6" s="33">
        <f t="shared" si="8"/>
        <v>98.75</v>
      </c>
      <c r="BS6" s="33">
        <f t="shared" si="8"/>
        <v>110.01</v>
      </c>
      <c r="BT6" s="33">
        <f t="shared" si="8"/>
        <v>99.51</v>
      </c>
      <c r="BU6" s="33">
        <f t="shared" si="8"/>
        <v>97.71</v>
      </c>
      <c r="BV6" s="33">
        <f t="shared" si="8"/>
        <v>98.07</v>
      </c>
      <c r="BW6" s="33">
        <f t="shared" si="8"/>
        <v>96.56</v>
      </c>
      <c r="BX6" s="33">
        <f t="shared" si="8"/>
        <v>100.47</v>
      </c>
      <c r="BY6" s="32" t="str">
        <f>IF(BY7="","",IF(BY7="-","【-】","【"&amp;SUBSTITUTE(TEXT(BY7,"#,##0.00"),"-","△")&amp;"】"))</f>
        <v>【104.60】</v>
      </c>
      <c r="BZ6" s="33">
        <f>IF(BZ7="",NA(),BZ7)</f>
        <v>169.5</v>
      </c>
      <c r="CA6" s="33">
        <f t="shared" ref="CA6:CI6" si="9">IF(CA7="",NA(),CA7)</f>
        <v>171.11</v>
      </c>
      <c r="CB6" s="33">
        <f t="shared" si="9"/>
        <v>170.51</v>
      </c>
      <c r="CC6" s="33">
        <f t="shared" si="9"/>
        <v>178.44</v>
      </c>
      <c r="CD6" s="33">
        <f t="shared" si="9"/>
        <v>159.49</v>
      </c>
      <c r="CE6" s="33">
        <f t="shared" si="9"/>
        <v>171.34</v>
      </c>
      <c r="CF6" s="33">
        <f t="shared" si="9"/>
        <v>173.56</v>
      </c>
      <c r="CG6" s="33">
        <f t="shared" si="9"/>
        <v>172.26</v>
      </c>
      <c r="CH6" s="33">
        <f t="shared" si="9"/>
        <v>177.14</v>
      </c>
      <c r="CI6" s="33">
        <f t="shared" si="9"/>
        <v>169.82</v>
      </c>
      <c r="CJ6" s="32" t="str">
        <f>IF(CJ7="","",IF(CJ7="-","【-】","【"&amp;SUBSTITUTE(TEXT(CJ7,"#,##0.00"),"-","△")&amp;"】"))</f>
        <v>【164.21】</v>
      </c>
      <c r="CK6" s="33">
        <f>IF(CK7="",NA(),CK7)</f>
        <v>55.99</v>
      </c>
      <c r="CL6" s="33">
        <f t="shared" ref="CL6:CT6" si="10">IF(CL7="",NA(),CL7)</f>
        <v>54.05</v>
      </c>
      <c r="CM6" s="33">
        <f t="shared" si="10"/>
        <v>52.28</v>
      </c>
      <c r="CN6" s="33">
        <f t="shared" si="10"/>
        <v>52.59</v>
      </c>
      <c r="CO6" s="33">
        <f t="shared" si="10"/>
        <v>52.93</v>
      </c>
      <c r="CP6" s="33">
        <f t="shared" si="10"/>
        <v>56.8</v>
      </c>
      <c r="CQ6" s="33">
        <f t="shared" si="10"/>
        <v>55.84</v>
      </c>
      <c r="CR6" s="33">
        <f t="shared" si="10"/>
        <v>55.68</v>
      </c>
      <c r="CS6" s="33">
        <f t="shared" si="10"/>
        <v>55.64</v>
      </c>
      <c r="CT6" s="33">
        <f t="shared" si="10"/>
        <v>55.13</v>
      </c>
      <c r="CU6" s="32" t="str">
        <f>IF(CU7="","",IF(CU7="-","【-】","【"&amp;SUBSTITUTE(TEXT(CU7,"#,##0.00"),"-","△")&amp;"】"))</f>
        <v>【59.80】</v>
      </c>
      <c r="CV6" s="33">
        <f>IF(CV7="",NA(),CV7)</f>
        <v>76.98</v>
      </c>
      <c r="CW6" s="33">
        <f t="shared" ref="CW6:DE6" si="11">IF(CW7="",NA(),CW7)</f>
        <v>77.489999999999995</v>
      </c>
      <c r="CX6" s="33">
        <f t="shared" si="11"/>
        <v>79.489999999999995</v>
      </c>
      <c r="CY6" s="33">
        <f t="shared" si="11"/>
        <v>77.73</v>
      </c>
      <c r="CZ6" s="33">
        <f t="shared" si="11"/>
        <v>75.12</v>
      </c>
      <c r="DA6" s="33">
        <f t="shared" si="11"/>
        <v>83.67</v>
      </c>
      <c r="DB6" s="33">
        <f t="shared" si="11"/>
        <v>83.11</v>
      </c>
      <c r="DC6" s="33">
        <f t="shared" si="11"/>
        <v>83.18</v>
      </c>
      <c r="DD6" s="33">
        <f t="shared" si="11"/>
        <v>83.09</v>
      </c>
      <c r="DE6" s="33">
        <f t="shared" si="11"/>
        <v>83</v>
      </c>
      <c r="DF6" s="32" t="str">
        <f>IF(DF7="","",IF(DF7="-","【-】","【"&amp;SUBSTITUTE(TEXT(DF7,"#,##0.00"),"-","△")&amp;"】"))</f>
        <v>【89.78】</v>
      </c>
      <c r="DG6" s="33">
        <f>IF(DG7="",NA(),DG7)</f>
        <v>34.229999999999997</v>
      </c>
      <c r="DH6" s="33">
        <f t="shared" ref="DH6:DP6" si="12">IF(DH7="",NA(),DH7)</f>
        <v>35.56</v>
      </c>
      <c r="DI6" s="33">
        <f t="shared" si="12"/>
        <v>37.11</v>
      </c>
      <c r="DJ6" s="33">
        <f t="shared" si="12"/>
        <v>38.71</v>
      </c>
      <c r="DK6" s="33">
        <f t="shared" si="12"/>
        <v>41.04</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9.91</v>
      </c>
      <c r="DS6" s="33">
        <f t="shared" ref="DS6:EA6" si="13">IF(DS7="",NA(),DS7)</f>
        <v>10.9</v>
      </c>
      <c r="DT6" s="33">
        <f t="shared" si="13"/>
        <v>18.73</v>
      </c>
      <c r="DU6" s="33">
        <f t="shared" si="13"/>
        <v>19.79</v>
      </c>
      <c r="DV6" s="33">
        <f t="shared" si="13"/>
        <v>21.01</v>
      </c>
      <c r="DW6" s="33">
        <f t="shared" si="13"/>
        <v>6.46</v>
      </c>
      <c r="DX6" s="33">
        <f t="shared" si="13"/>
        <v>6.63</v>
      </c>
      <c r="DY6" s="33">
        <f t="shared" si="13"/>
        <v>7.73</v>
      </c>
      <c r="DZ6" s="33">
        <f t="shared" si="13"/>
        <v>8.8699999999999992</v>
      </c>
      <c r="EA6" s="33">
        <f t="shared" si="13"/>
        <v>9.85</v>
      </c>
      <c r="EB6" s="32" t="str">
        <f>IF(EB7="","",IF(EB7="-","【-】","【"&amp;SUBSTITUTE(TEXT(EB7,"#,##0.00"),"-","△")&amp;"】"))</f>
        <v>【12.42】</v>
      </c>
      <c r="EC6" s="33">
        <f>IF(EC7="",NA(),EC7)</f>
        <v>1</v>
      </c>
      <c r="ED6" s="33">
        <f t="shared" ref="ED6:EL6" si="14">IF(ED7="",NA(),ED7)</f>
        <v>0.7</v>
      </c>
      <c r="EE6" s="33">
        <f t="shared" si="14"/>
        <v>0.99</v>
      </c>
      <c r="EF6" s="33">
        <f t="shared" si="14"/>
        <v>0.89</v>
      </c>
      <c r="EG6" s="33">
        <f t="shared" si="14"/>
        <v>1.8</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192139</v>
      </c>
      <c r="D7" s="35">
        <v>46</v>
      </c>
      <c r="E7" s="35">
        <v>1</v>
      </c>
      <c r="F7" s="35">
        <v>0</v>
      </c>
      <c r="G7" s="35">
        <v>1</v>
      </c>
      <c r="H7" s="35" t="s">
        <v>93</v>
      </c>
      <c r="I7" s="35" t="s">
        <v>94</v>
      </c>
      <c r="J7" s="35" t="s">
        <v>95</v>
      </c>
      <c r="K7" s="35" t="s">
        <v>96</v>
      </c>
      <c r="L7" s="35" t="s">
        <v>97</v>
      </c>
      <c r="M7" s="36" t="s">
        <v>98</v>
      </c>
      <c r="N7" s="36">
        <v>71.650000000000006</v>
      </c>
      <c r="O7" s="36">
        <v>58.69</v>
      </c>
      <c r="P7" s="36">
        <v>3178</v>
      </c>
      <c r="Q7" s="36">
        <v>33731</v>
      </c>
      <c r="R7" s="36">
        <v>264.11</v>
      </c>
      <c r="S7" s="36">
        <v>127.72</v>
      </c>
      <c r="T7" s="36">
        <v>19662</v>
      </c>
      <c r="U7" s="36">
        <v>14.86</v>
      </c>
      <c r="V7" s="36">
        <v>1323.15</v>
      </c>
      <c r="W7" s="36">
        <v>95.7</v>
      </c>
      <c r="X7" s="36">
        <v>97.21</v>
      </c>
      <c r="Y7" s="36">
        <v>104.84</v>
      </c>
      <c r="Z7" s="36">
        <v>101.85</v>
      </c>
      <c r="AA7" s="36">
        <v>114.64</v>
      </c>
      <c r="AB7" s="36">
        <v>108.96</v>
      </c>
      <c r="AC7" s="36">
        <v>107.37</v>
      </c>
      <c r="AD7" s="36">
        <v>107.57</v>
      </c>
      <c r="AE7" s="36">
        <v>106.55</v>
      </c>
      <c r="AF7" s="36">
        <v>110.01</v>
      </c>
      <c r="AG7" s="36">
        <v>113.03</v>
      </c>
      <c r="AH7" s="36">
        <v>11.46</v>
      </c>
      <c r="AI7" s="36">
        <v>14.92</v>
      </c>
      <c r="AJ7" s="36">
        <v>9.73</v>
      </c>
      <c r="AK7" s="36">
        <v>8.4700000000000006</v>
      </c>
      <c r="AL7" s="36">
        <v>0</v>
      </c>
      <c r="AM7" s="36">
        <v>7.45</v>
      </c>
      <c r="AN7" s="36">
        <v>8.5</v>
      </c>
      <c r="AO7" s="36">
        <v>9.34</v>
      </c>
      <c r="AP7" s="36">
        <v>9.56</v>
      </c>
      <c r="AQ7" s="36">
        <v>2.8</v>
      </c>
      <c r="AR7" s="36">
        <v>0.81</v>
      </c>
      <c r="AS7" s="36">
        <v>2638.3</v>
      </c>
      <c r="AT7" s="36">
        <v>4670.3</v>
      </c>
      <c r="AU7" s="36">
        <v>2086.2399999999998</v>
      </c>
      <c r="AV7" s="36">
        <v>2661.38</v>
      </c>
      <c r="AW7" s="36">
        <v>937.19</v>
      </c>
      <c r="AX7" s="36">
        <v>969.16</v>
      </c>
      <c r="AY7" s="36">
        <v>995.5</v>
      </c>
      <c r="AZ7" s="36">
        <v>915.5</v>
      </c>
      <c r="BA7" s="36">
        <v>963.24</v>
      </c>
      <c r="BB7" s="36">
        <v>381.53</v>
      </c>
      <c r="BC7" s="36">
        <v>264.16000000000003</v>
      </c>
      <c r="BD7" s="36">
        <v>357.48</v>
      </c>
      <c r="BE7" s="36">
        <v>349.73</v>
      </c>
      <c r="BF7" s="36">
        <v>316.76</v>
      </c>
      <c r="BG7" s="36">
        <v>311.52999999999997</v>
      </c>
      <c r="BH7" s="36">
        <v>313.14</v>
      </c>
      <c r="BI7" s="36">
        <v>421.66</v>
      </c>
      <c r="BJ7" s="36">
        <v>414.59</v>
      </c>
      <c r="BK7" s="36">
        <v>404.78</v>
      </c>
      <c r="BL7" s="36">
        <v>400.38</v>
      </c>
      <c r="BM7" s="36">
        <v>393.27</v>
      </c>
      <c r="BN7" s="36">
        <v>283.72000000000003</v>
      </c>
      <c r="BO7" s="36">
        <v>93.03</v>
      </c>
      <c r="BP7" s="36">
        <v>94.62</v>
      </c>
      <c r="BQ7" s="36">
        <v>102.9</v>
      </c>
      <c r="BR7" s="36">
        <v>98.75</v>
      </c>
      <c r="BS7" s="36">
        <v>110.01</v>
      </c>
      <c r="BT7" s="36">
        <v>99.51</v>
      </c>
      <c r="BU7" s="36">
        <v>97.71</v>
      </c>
      <c r="BV7" s="36">
        <v>98.07</v>
      </c>
      <c r="BW7" s="36">
        <v>96.56</v>
      </c>
      <c r="BX7" s="36">
        <v>100.47</v>
      </c>
      <c r="BY7" s="36">
        <v>104.6</v>
      </c>
      <c r="BZ7" s="36">
        <v>169.5</v>
      </c>
      <c r="CA7" s="36">
        <v>171.11</v>
      </c>
      <c r="CB7" s="36">
        <v>170.51</v>
      </c>
      <c r="CC7" s="36">
        <v>178.44</v>
      </c>
      <c r="CD7" s="36">
        <v>159.49</v>
      </c>
      <c r="CE7" s="36">
        <v>171.34</v>
      </c>
      <c r="CF7" s="36">
        <v>173.56</v>
      </c>
      <c r="CG7" s="36">
        <v>172.26</v>
      </c>
      <c r="CH7" s="36">
        <v>177.14</v>
      </c>
      <c r="CI7" s="36">
        <v>169.82</v>
      </c>
      <c r="CJ7" s="36">
        <v>164.21</v>
      </c>
      <c r="CK7" s="36">
        <v>55.99</v>
      </c>
      <c r="CL7" s="36">
        <v>54.05</v>
      </c>
      <c r="CM7" s="36">
        <v>52.28</v>
      </c>
      <c r="CN7" s="36">
        <v>52.59</v>
      </c>
      <c r="CO7" s="36">
        <v>52.93</v>
      </c>
      <c r="CP7" s="36">
        <v>56.8</v>
      </c>
      <c r="CQ7" s="36">
        <v>55.84</v>
      </c>
      <c r="CR7" s="36">
        <v>55.68</v>
      </c>
      <c r="CS7" s="36">
        <v>55.64</v>
      </c>
      <c r="CT7" s="36">
        <v>55.13</v>
      </c>
      <c r="CU7" s="36">
        <v>59.8</v>
      </c>
      <c r="CV7" s="36">
        <v>76.98</v>
      </c>
      <c r="CW7" s="36">
        <v>77.489999999999995</v>
      </c>
      <c r="CX7" s="36">
        <v>79.489999999999995</v>
      </c>
      <c r="CY7" s="36">
        <v>77.73</v>
      </c>
      <c r="CZ7" s="36">
        <v>75.12</v>
      </c>
      <c r="DA7" s="36">
        <v>83.67</v>
      </c>
      <c r="DB7" s="36">
        <v>83.11</v>
      </c>
      <c r="DC7" s="36">
        <v>83.18</v>
      </c>
      <c r="DD7" s="36">
        <v>83.09</v>
      </c>
      <c r="DE7" s="36">
        <v>83</v>
      </c>
      <c r="DF7" s="36">
        <v>89.78</v>
      </c>
      <c r="DG7" s="36">
        <v>34.229999999999997</v>
      </c>
      <c r="DH7" s="36">
        <v>35.56</v>
      </c>
      <c r="DI7" s="36">
        <v>37.11</v>
      </c>
      <c r="DJ7" s="36">
        <v>38.71</v>
      </c>
      <c r="DK7" s="36">
        <v>41.04</v>
      </c>
      <c r="DL7" s="36">
        <v>36.21</v>
      </c>
      <c r="DM7" s="36">
        <v>37.090000000000003</v>
      </c>
      <c r="DN7" s="36">
        <v>38.07</v>
      </c>
      <c r="DO7" s="36">
        <v>39.06</v>
      </c>
      <c r="DP7" s="36">
        <v>46.66</v>
      </c>
      <c r="DQ7" s="36">
        <v>46.31</v>
      </c>
      <c r="DR7" s="36">
        <v>9.91</v>
      </c>
      <c r="DS7" s="36">
        <v>10.9</v>
      </c>
      <c r="DT7" s="36">
        <v>18.73</v>
      </c>
      <c r="DU7" s="36">
        <v>19.79</v>
      </c>
      <c r="DV7" s="36">
        <v>21.01</v>
      </c>
      <c r="DW7" s="36">
        <v>6.46</v>
      </c>
      <c r="DX7" s="36">
        <v>6.63</v>
      </c>
      <c r="DY7" s="36">
        <v>7.73</v>
      </c>
      <c r="DZ7" s="36">
        <v>8.8699999999999992</v>
      </c>
      <c r="EA7" s="36">
        <v>9.85</v>
      </c>
      <c r="EB7" s="36">
        <v>12.42</v>
      </c>
      <c r="EC7" s="36">
        <v>1</v>
      </c>
      <c r="ED7" s="36">
        <v>0.7</v>
      </c>
      <c r="EE7" s="36">
        <v>0.99</v>
      </c>
      <c r="EF7" s="36">
        <v>0.89</v>
      </c>
      <c r="EG7" s="36">
        <v>1.8</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2016-02-11T06:13:41Z</cp:lastPrinted>
  <dcterms:created xsi:type="dcterms:W3CDTF">2016-01-18T04:46:23Z</dcterms:created>
  <dcterms:modified xsi:type="dcterms:W3CDTF">2016-02-11T06:13:43Z</dcterms:modified>
  <cp:category/>
</cp:coreProperties>
</file>