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2705" yWindow="-15" windowWidth="12510" windowHeight="1231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<sst xmlns="http://schemas.openxmlformats.org/spreadsheetml/2006/main" count="218" uniqueCount="108">
  <si>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</si>
  <si>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</si>
  <si>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</si>
  <si>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</si>
  <si>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</si>
  <si>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</si>
  <si>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</si>
  <si>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</si>
  <si>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</si>
  <si>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</si>
  <si>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</si>
  <si>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</si>
  <si>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</si>
  <si>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</si>
  <si>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</si>
  <si>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</si>
  <si>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</si>
  <si>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</si>
  <si>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</si>
  <si>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</si>
  <si>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</si>
  <si>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</si>
  <si>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</si>
  <si>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</si>
  <si>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</si>
  <si>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</si>
  <si>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</si>
  <si>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</si>
  <si>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</si>
  <si>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</si>
  <si>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</si>
  <si>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</si>
  <si>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</si>
  <si>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</si>
  <si>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</si>
  <si>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</si>
  <si>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</si>
  <si>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</si>
  <si>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</si>
  <si>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</si>
  <si>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</si>
  <si>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</si>
  <si>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</si>
  <si>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</si>
  <si>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</si>
  <si>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</si>
  <si>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</si>
  <si>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</si>
  <si>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</si>
  <si>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</si>
  <si>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</si>
  <si>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</si>
  <si>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</si>
  <si>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</si>
  <si>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</si>
  <si>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</si>
  <si>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</si>
  <si>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</si>
  <si>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</si>
  <si>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</si>
  <si>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</si>
  <si>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</si>
  <si>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</si>
  <si>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</si>
  <si>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</si>
  <si>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</si>
  <si>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</si>
  <si>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</si>
  <si>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</si>
  <si>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</si>
  <si>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</si>
  <si>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</si>
  <si>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</si>
  <si>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</si>
  <si>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</si>
  <si>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</si>
  <si>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</si>
  <si>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</si>
  <si>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</si>
  <si>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</si>
  <si>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</si>
  <si>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</si>
  <si>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</si>
  <si>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</si>
  <si>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</si>
  <si>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</si>
  <si>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</si>
  <si>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</si>
  <si>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</si>
  <si>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</si>
  <si>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</si>
  <si>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</si>
  <si>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</si>
  <si>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甲州市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</si>
  <si>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</si>
  <si>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</si>
  <si>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</si>
  <si>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</si>
  <si>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</si>
  <si>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</si>
  <si>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</si>
  <si>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</si>
  <si>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</si>
  <si>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</si>
  <si>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</si>
  <si>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簡易水道事業の経営状況としては経常収支が平成24年以降、類似団体より低い割合となっているものの、企業債残高は、ほぼ横ばいの数値を示しており、短期的観測では一応健全経営を保てると考察できますが、反面今後も浄水場建設等の大型事業も控えており、中・長期的観測ではより効率的な収支計画が必要であると考えられます。また施設利用率や有収率の類似団体と比較して数値が高く老朽管の布設替などが効率的に行われている部分もありますが、供給施設自体の老朽化がかなり進んでおり、前段も含め財政状況の厳しい中、既存各施設の必要最小限の改良・更新が必要になっていく考察されます。</t>
    <rPh sb="0" eb="1">
      <t>ホン</t>
    </rPh>
    <rPh sb="1" eb="2">
      <t>シ</t>
    </rPh>
    <rPh sb="3" eb="5">
      <t>カンイ</t>
    </rPh>
    <rPh sb="5" eb="7">
      <t>スイドウ</t>
    </rPh>
    <rPh sb="7" eb="9">
      <t>ジギョウ</t>
    </rPh>
    <rPh sb="10" eb="12">
      <t>ケイエイ</t>
    </rPh>
    <rPh sb="12" eb="14">
      <t>ジョウキョウ</t>
    </rPh>
    <rPh sb="18" eb="20">
      <t>ケイジョウ</t>
    </rPh>
    <rPh sb="20" eb="22">
      <t>シュウシ</t>
    </rPh>
    <rPh sb="23" eb="25">
      <t>ヘイセイ</t>
    </rPh>
    <rPh sb="27" eb="28">
      <t>ネン</t>
    </rPh>
    <rPh sb="28" eb="30">
      <t>イコウ</t>
    </rPh>
    <rPh sb="31" eb="33">
      <t>ルイジ</t>
    </rPh>
    <rPh sb="33" eb="35">
      <t>ダンタイ</t>
    </rPh>
    <rPh sb="37" eb="38">
      <t>ヒク</t>
    </rPh>
    <rPh sb="39" eb="41">
      <t>ワリアイ</t>
    </rPh>
    <rPh sb="51" eb="53">
      <t>キギョウ</t>
    </rPh>
    <rPh sb="54" eb="56">
      <t>ザンダカ</t>
    </rPh>
    <rPh sb="60" eb="61">
      <t>ヨコ</t>
    </rPh>
    <rPh sb="64" eb="66">
      <t>スウチ</t>
    </rPh>
    <rPh sb="67" eb="68">
      <t>シメ</t>
    </rPh>
    <rPh sb="73" eb="75">
      <t>タンキ</t>
    </rPh>
    <rPh sb="75" eb="76">
      <t>テキ</t>
    </rPh>
    <rPh sb="76" eb="78">
      <t>カンソク</t>
    </rPh>
    <rPh sb="80" eb="82">
      <t>イチオウ</t>
    </rPh>
    <rPh sb="82" eb="84">
      <t>ケンゼン</t>
    </rPh>
    <rPh sb="84" eb="86">
      <t>ケイエイ</t>
    </rPh>
    <rPh sb="87" eb="88">
      <t>タモ</t>
    </rPh>
    <rPh sb="91" eb="93">
      <t>コウサツ</t>
    </rPh>
    <rPh sb="99" eb="101">
      <t>ハンメン</t>
    </rPh>
    <rPh sb="101" eb="103">
      <t>コンゴ</t>
    </rPh>
    <rPh sb="104" eb="106">
      <t>ジョウスイ</t>
    </rPh>
    <rPh sb="106" eb="107">
      <t>ジョウ</t>
    </rPh>
    <rPh sb="107" eb="109">
      <t>ケンセツ</t>
    </rPh>
    <rPh sb="109" eb="110">
      <t>トウ</t>
    </rPh>
    <rPh sb="111" eb="113">
      <t>オオガタ</t>
    </rPh>
    <rPh sb="113" eb="115">
      <t>ジギョウ</t>
    </rPh>
    <rPh sb="116" eb="117">
      <t>ヒカ</t>
    </rPh>
    <rPh sb="122" eb="123">
      <t>チュウ</t>
    </rPh>
    <rPh sb="124" eb="126">
      <t>チョウキ</t>
    </rPh>
    <rPh sb="126" eb="127">
      <t>テキ</t>
    </rPh>
    <rPh sb="127" eb="129">
      <t>カンソク</t>
    </rPh>
    <rPh sb="133" eb="136">
      <t>コウリツテキ</t>
    </rPh>
    <rPh sb="137" eb="139">
      <t>シュウシ</t>
    </rPh>
    <rPh sb="157" eb="159">
      <t>シセツ</t>
    </rPh>
    <rPh sb="159" eb="161">
      <t>リヨウ</t>
    </rPh>
    <rPh sb="161" eb="162">
      <t>リツ</t>
    </rPh>
    <rPh sb="163" eb="164">
      <t>ユウ</t>
    </rPh>
    <rPh sb="164" eb="165">
      <t>シュウ</t>
    </rPh>
    <rPh sb="165" eb="166">
      <t>リツ</t>
    </rPh>
    <rPh sb="167" eb="169">
      <t>ルイジ</t>
    </rPh>
    <rPh sb="169" eb="171">
      <t>ダンタイ</t>
    </rPh>
    <rPh sb="172" eb="174">
      <t>ヒカク</t>
    </rPh>
    <rPh sb="176" eb="178">
      <t>スウチ</t>
    </rPh>
    <rPh sb="181" eb="183">
      <t>ロウキュウ</t>
    </rPh>
    <rPh sb="183" eb="184">
      <t>カン</t>
    </rPh>
    <rPh sb="185" eb="187">
      <t>フセツ</t>
    </rPh>
    <rPh sb="187" eb="188">
      <t>カ</t>
    </rPh>
    <rPh sb="191" eb="193">
      <t>コウリツ</t>
    </rPh>
    <rPh sb="193" eb="194">
      <t>テキ</t>
    </rPh>
    <rPh sb="195" eb="196">
      <t>オコナ</t>
    </rPh>
    <rPh sb="201" eb="203">
      <t>ブブン</t>
    </rPh>
    <rPh sb="210" eb="212">
      <t>キョウキュウ</t>
    </rPh>
    <rPh sb="212" eb="214">
      <t>シセツ</t>
    </rPh>
    <rPh sb="214" eb="216">
      <t>ジタイ</t>
    </rPh>
    <rPh sb="217" eb="218">
      <t>ロウ</t>
    </rPh>
    <rPh sb="218" eb="219">
      <t>キュウ</t>
    </rPh>
    <rPh sb="219" eb="220">
      <t>カ</t>
    </rPh>
    <rPh sb="224" eb="225">
      <t>スス</t>
    </rPh>
    <rPh sb="230" eb="232">
      <t>ゼンダン</t>
    </rPh>
    <rPh sb="233" eb="234">
      <t>フク</t>
    </rPh>
    <rPh sb="235" eb="237">
      <t>ザイセイ</t>
    </rPh>
    <rPh sb="237" eb="239">
      <t>ジョウキョウ</t>
    </rPh>
    <rPh sb="240" eb="241">
      <t>キビ</t>
    </rPh>
    <rPh sb="243" eb="244">
      <t>ナカ</t>
    </rPh>
    <rPh sb="245" eb="247">
      <t>キゾン</t>
    </rPh>
    <rPh sb="247" eb="248">
      <t>カク</t>
    </rPh>
    <rPh sb="248" eb="250">
      <t>シセツ</t>
    </rPh>
    <rPh sb="251" eb="253">
      <t>ヒツヨウ</t>
    </rPh>
    <rPh sb="253" eb="256">
      <t>サイショウゲン</t>
    </rPh>
    <rPh sb="257" eb="259">
      <t>カイリョウ</t>
    </rPh>
    <rPh sb="260" eb="262">
      <t>コウシン</t>
    </rPh>
    <rPh sb="263" eb="265">
      <t>ヒツヨウ</t>
    </rPh>
    <rPh sb="271" eb="273">
      <t>コウサツ</t>
    </rPh>
    <phoneticPr fontId="4"/>
  </si>
  <si>
    <t>管路更新率については類似団体を大きく上回っており、全体計画としては良好であるものの、供給施設の老朽化が進んでおり、耐震化計画も含め各供給施設の更新計画が大きな課題となっていくなか、今後の人口減なども考慮しながら、本市のまちづくり(土地利用)に合った効率的な投資を行なっていくべきと考えます。</t>
    <rPh sb="0" eb="2">
      <t>カンロ</t>
    </rPh>
    <rPh sb="2" eb="4">
      <t>コウシン</t>
    </rPh>
    <rPh sb="4" eb="5">
      <t>リツ</t>
    </rPh>
    <rPh sb="10" eb="12">
      <t>ルイジ</t>
    </rPh>
    <rPh sb="12" eb="14">
      <t>ダンタイ</t>
    </rPh>
    <rPh sb="15" eb="16">
      <t>オオ</t>
    </rPh>
    <rPh sb="18" eb="20">
      <t>ウワマワ</t>
    </rPh>
    <rPh sb="25" eb="27">
      <t>ゼンタイ</t>
    </rPh>
    <rPh sb="27" eb="29">
      <t>ケイカク</t>
    </rPh>
    <rPh sb="33" eb="35">
      <t>リョウコウ</t>
    </rPh>
    <rPh sb="42" eb="44">
      <t>キョウキュウ</t>
    </rPh>
    <rPh sb="44" eb="46">
      <t>シセツ</t>
    </rPh>
    <rPh sb="47" eb="50">
      <t>ロウキュウカ</t>
    </rPh>
    <rPh sb="51" eb="52">
      <t>スス</t>
    </rPh>
    <rPh sb="57" eb="60">
      <t>タイシンカ</t>
    </rPh>
    <rPh sb="60" eb="62">
      <t>ケイカク</t>
    </rPh>
    <rPh sb="63" eb="64">
      <t>フク</t>
    </rPh>
    <rPh sb="65" eb="66">
      <t>カク</t>
    </rPh>
    <rPh sb="66" eb="68">
      <t>キョウキュウ</t>
    </rPh>
    <rPh sb="68" eb="70">
      <t>シセツ</t>
    </rPh>
    <rPh sb="71" eb="73">
      <t>コウシン</t>
    </rPh>
    <rPh sb="73" eb="75">
      <t>ケイカク</t>
    </rPh>
    <rPh sb="76" eb="77">
      <t>オオ</t>
    </rPh>
    <rPh sb="79" eb="81">
      <t>カダイ</t>
    </rPh>
    <rPh sb="90" eb="92">
      <t>コンゴ</t>
    </rPh>
    <rPh sb="93" eb="95">
      <t>ジンコウ</t>
    </rPh>
    <rPh sb="95" eb="96">
      <t>ゲン</t>
    </rPh>
    <rPh sb="99" eb="101">
      <t>コウリョ</t>
    </rPh>
    <rPh sb="106" eb="107">
      <t>ホン</t>
    </rPh>
    <rPh sb="107" eb="108">
      <t>シ</t>
    </rPh>
    <rPh sb="115" eb="117">
      <t>トチ</t>
    </rPh>
    <rPh sb="117" eb="119">
      <t>リヨウ</t>
    </rPh>
    <rPh sb="121" eb="122">
      <t>ア</t>
    </rPh>
    <rPh sb="124" eb="126">
      <t>コウリツ</t>
    </rPh>
    <rPh sb="126" eb="127">
      <t>テキ</t>
    </rPh>
    <rPh sb="128" eb="130">
      <t>トウシ</t>
    </rPh>
    <rPh sb="131" eb="132">
      <t>オコ</t>
    </rPh>
    <rPh sb="140" eb="141">
      <t>カンガ</t>
    </rPh>
    <phoneticPr fontId="4"/>
  </si>
  <si>
    <t>本市の簡易水道事業において、国庫補助金、他会計繰入金等により辛うじて経営健全の範疇は保たれているものの、全国の地方都市すべてが抱えている問題である人口減少に伴う水道料金収入の減少、専門技術者の確保(施設管理の運営）、老朽化した施設の更新など、本市も例外はなく、単独で解決することは困難であり事業団体の広域化や費用対効果等をつねに考えることが肝要です。それには早急に経営戦略を策定し経営方法及び事業方針に沿った事業展開が必要と考えられます。</t>
    <rPh sb="0" eb="1">
      <t>ホン</t>
    </rPh>
    <rPh sb="1" eb="2">
      <t>シ</t>
    </rPh>
    <rPh sb="3" eb="5">
      <t>カンイ</t>
    </rPh>
    <rPh sb="5" eb="7">
      <t>スイドウ</t>
    </rPh>
    <rPh sb="7" eb="9">
      <t>ジギョウ</t>
    </rPh>
    <rPh sb="14" eb="16">
      <t>コッコ</t>
    </rPh>
    <rPh sb="16" eb="18">
      <t>ホジョ</t>
    </rPh>
    <rPh sb="18" eb="19">
      <t>キン</t>
    </rPh>
    <rPh sb="20" eb="21">
      <t>タ</t>
    </rPh>
    <rPh sb="21" eb="23">
      <t>カイケイ</t>
    </rPh>
    <rPh sb="23" eb="25">
      <t>クリイレ</t>
    </rPh>
    <rPh sb="25" eb="26">
      <t>キン</t>
    </rPh>
    <rPh sb="26" eb="27">
      <t>トウ</t>
    </rPh>
    <rPh sb="30" eb="31">
      <t>カロ</t>
    </rPh>
    <rPh sb="34" eb="36">
      <t>ケイエイ</t>
    </rPh>
    <rPh sb="36" eb="38">
      <t>ケンゼン</t>
    </rPh>
    <rPh sb="39" eb="41">
      <t>ハンチュウ</t>
    </rPh>
    <rPh sb="42" eb="43">
      <t>タモ</t>
    </rPh>
    <rPh sb="52" eb="54">
      <t>ゼンコク</t>
    </rPh>
    <rPh sb="55" eb="57">
      <t>チホウ</t>
    </rPh>
    <rPh sb="57" eb="59">
      <t>トシ</t>
    </rPh>
    <rPh sb="63" eb="64">
      <t>カカ</t>
    </rPh>
    <rPh sb="68" eb="70">
      <t>モンダイ</t>
    </rPh>
    <rPh sb="73" eb="75">
      <t>ジンコウ</t>
    </rPh>
    <rPh sb="75" eb="77">
      <t>ゲンショウ</t>
    </rPh>
    <rPh sb="78" eb="79">
      <t>トモナ</t>
    </rPh>
    <rPh sb="80" eb="82">
      <t>スイドウ</t>
    </rPh>
    <rPh sb="82" eb="84">
      <t>リョウキン</t>
    </rPh>
    <rPh sb="84" eb="86">
      <t>シュウニュウ</t>
    </rPh>
    <rPh sb="87" eb="89">
      <t>ゲンショウ</t>
    </rPh>
    <rPh sb="99" eb="101">
      <t>シセツ</t>
    </rPh>
    <rPh sb="101" eb="103">
      <t>カンリ</t>
    </rPh>
    <rPh sb="104" eb="106">
      <t>ウンエイ</t>
    </rPh>
    <rPh sb="108" eb="109">
      <t>ロウ</t>
    </rPh>
    <rPh sb="109" eb="110">
      <t>キュウ</t>
    </rPh>
    <rPh sb="110" eb="111">
      <t>カ</t>
    </rPh>
    <rPh sb="113" eb="115">
      <t>シセツ</t>
    </rPh>
    <rPh sb="116" eb="118">
      <t>コウシン</t>
    </rPh>
    <rPh sb="121" eb="122">
      <t>ホン</t>
    </rPh>
    <rPh sb="122" eb="123">
      <t>シ</t>
    </rPh>
    <rPh sb="124" eb="126">
      <t>レイガイ</t>
    </rPh>
    <rPh sb="130" eb="132">
      <t>タンドク</t>
    </rPh>
    <rPh sb="133" eb="135">
      <t>カイケツ</t>
    </rPh>
    <rPh sb="140" eb="142">
      <t>コンナン</t>
    </rPh>
    <rPh sb="145" eb="147">
      <t>ジギョウ</t>
    </rPh>
    <rPh sb="147" eb="149">
      <t>ダンタイ</t>
    </rPh>
    <rPh sb="150" eb="152">
      <t>コウイキ</t>
    </rPh>
    <rPh sb="152" eb="153">
      <t>カ</t>
    </rPh>
    <rPh sb="154" eb="156">
      <t>ヒヨウ</t>
    </rPh>
    <rPh sb="156" eb="157">
      <t>タイ</t>
    </rPh>
    <rPh sb="157" eb="159">
      <t>コウカ</t>
    </rPh>
    <rPh sb="159" eb="160">
      <t>トウ</t>
    </rPh>
    <rPh sb="164" eb="1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</si>
</sst>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2.08</c:v>
                </c:pt>
                <c:pt idx="1">
                  <c:v>1.4</c:v>
                </c:pt>
                <c:pt idx="2">
                  <c:v>1.96</c:v>
                </c:pt>
                <c:pt idx="3">
                  <c:v>2.73</c:v>
                </c:pt>
                <c:pt idx="4">
                  <c:v>2.09</c:v>
                </c:pt>
              </c:numCache>
            </c:numRef>
          </c:val>
        </c:ser>
        <c:dLbls>
          <c:showLegendKey val="0"/>
          <c:showVal val="0"/>
          <c:showCatName val="0"/>
          <c:showSerName val="0"/>
          <c:showPercent val="0"/>
          <c:showBubbleSize val="0"/>
        </c:dLbls>
        <c:gapWidth val="150"/>
        <c:axId val="95623424"/>
        <c:axId val="956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95623424"/>
        <c:axId val="95637888"/>
      </c:lineChart>
      <c:dateAx>
        <c:axId val="95623424"/>
        <c:scaling>
          <c:orientation val="minMax"/>
        </c:scaling>
        <c:delete val="1"/>
        <c:axPos val="b"/>
        <c:numFmt formatCode="ge" sourceLinked="1"/>
        <c:majorTickMark val="none"/>
        <c:minorTickMark val="none"/>
        <c:tickLblPos val="none"/>
        <c:crossAx val="95637888"/>
        <c:crosses val="autoZero"/>
        <c:auto val="1"/>
        <c:lblOffset val="100"/>
        <c:baseTimeUnit val="years"/>
      </c:dateAx>
      <c:valAx>
        <c:axId val="956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78.95</c:v>
                </c:pt>
                <c:pt idx="1">
                  <c:v>76.319999999999993</c:v>
                </c:pt>
                <c:pt idx="2">
                  <c:v>74.48</c:v>
                </c:pt>
                <c:pt idx="3">
                  <c:v>72.94</c:v>
                </c:pt>
                <c:pt idx="4">
                  <c:v>71.930000000000007</c:v>
                </c:pt>
              </c:numCache>
            </c:numRef>
          </c:val>
        </c:ser>
        <c:dLbls>
          <c:showLegendKey val="0"/>
          <c:showVal val="0"/>
          <c:showCatName val="0"/>
          <c:showSerName val="0"/>
          <c:showPercent val="0"/>
          <c:showBubbleSize val="0"/>
        </c:dLbls>
        <c:gapWidth val="150"/>
        <c:axId val="96033408"/>
        <c:axId val="960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96033408"/>
        <c:axId val="96068352"/>
      </c:lineChart>
      <c:dateAx>
        <c:axId val="96033408"/>
        <c:scaling>
          <c:orientation val="minMax"/>
        </c:scaling>
        <c:delete val="1"/>
        <c:axPos val="b"/>
        <c:numFmt formatCode="ge" sourceLinked="1"/>
        <c:majorTickMark val="none"/>
        <c:minorTickMark val="none"/>
        <c:tickLblPos val="none"/>
        <c:crossAx val="96068352"/>
        <c:crosses val="autoZero"/>
        <c:auto val="1"/>
        <c:lblOffset val="100"/>
        <c:baseTimeUnit val="years"/>
      </c:dateAx>
      <c:valAx>
        <c:axId val="96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80.53</c:v>
                </c:pt>
                <c:pt idx="1">
                  <c:v>80.569999999999993</c:v>
                </c:pt>
                <c:pt idx="2">
                  <c:v>81.03</c:v>
                </c:pt>
                <c:pt idx="3">
                  <c:v>81.69</c:v>
                </c:pt>
                <c:pt idx="4">
                  <c:v>81.03</c:v>
                </c:pt>
              </c:numCache>
            </c:numRef>
          </c:val>
        </c:ser>
        <c:dLbls>
          <c:showLegendKey val="0"/>
          <c:showVal val="0"/>
          <c:showCatName val="0"/>
          <c:showSerName val="0"/>
          <c:showPercent val="0"/>
          <c:showBubbleSize val="0"/>
        </c:dLbls>
        <c:gapWidth val="150"/>
        <c:axId val="96098560"/>
        <c:axId val="961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96098560"/>
        <c:axId val="96100736"/>
      </c:lineChart>
      <c:dateAx>
        <c:axId val="96098560"/>
        <c:scaling>
          <c:orientation val="minMax"/>
        </c:scaling>
        <c:delete val="1"/>
        <c:axPos val="b"/>
        <c:numFmt formatCode="ge" sourceLinked="1"/>
        <c:majorTickMark val="none"/>
        <c:minorTickMark val="none"/>
        <c:tickLblPos val="none"/>
        <c:crossAx val="96100736"/>
        <c:crosses val="autoZero"/>
        <c:auto val="1"/>
        <c:lblOffset val="100"/>
        <c:baseTimeUnit val="years"/>
      </c:dateAx>
      <c:valAx>
        <c:axId val="9610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71.92</c:v>
                </c:pt>
                <c:pt idx="1">
                  <c:v>76.489999999999995</c:v>
                </c:pt>
                <c:pt idx="2">
                  <c:v>75.52</c:v>
                </c:pt>
                <c:pt idx="3">
                  <c:v>73.56</c:v>
                </c:pt>
                <c:pt idx="4">
                  <c:v>73.8</c:v>
                </c:pt>
              </c:numCache>
            </c:numRef>
          </c:val>
        </c:ser>
        <c:dLbls>
          <c:showLegendKey val="0"/>
          <c:showVal val="0"/>
          <c:showCatName val="0"/>
          <c:showSerName val="0"/>
          <c:showPercent val="0"/>
          <c:showBubbleSize val="0"/>
        </c:dLbls>
        <c:gapWidth val="150"/>
        <c:axId val="95668096"/>
        <c:axId val="958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95668096"/>
        <c:axId val="95813632"/>
      </c:lineChart>
      <c:dateAx>
        <c:axId val="95668096"/>
        <c:scaling>
          <c:orientation val="minMax"/>
        </c:scaling>
        <c:delete val="1"/>
        <c:axPos val="b"/>
        <c:numFmt formatCode="ge" sourceLinked="1"/>
        <c:majorTickMark val="none"/>
        <c:minorTickMark val="none"/>
        <c:tickLblPos val="none"/>
        <c:crossAx val="95813632"/>
        <c:crosses val="autoZero"/>
        <c:auto val="1"/>
        <c:lblOffset val="100"/>
        <c:baseTimeUnit val="years"/>
      </c:dateAx>
      <c:valAx>
        <c:axId val="958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852032"/>
        <c:axId val="95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852032"/>
        <c:axId val="95853952"/>
      </c:lineChart>
      <c:dateAx>
        <c:axId val="95852032"/>
        <c:scaling>
          <c:orientation val="minMax"/>
        </c:scaling>
        <c:delete val="1"/>
        <c:axPos val="b"/>
        <c:numFmt formatCode="ge" sourceLinked="1"/>
        <c:majorTickMark val="none"/>
        <c:minorTickMark val="none"/>
        <c:tickLblPos val="none"/>
        <c:crossAx val="95853952"/>
        <c:crosses val="autoZero"/>
        <c:auto val="1"/>
        <c:lblOffset val="100"/>
        <c:baseTimeUnit val="years"/>
      </c:dateAx>
      <c:valAx>
        <c:axId val="958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68864"/>
        <c:axId val="9727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68864"/>
        <c:axId val="97270784"/>
      </c:lineChart>
      <c:dateAx>
        <c:axId val="97268864"/>
        <c:scaling>
          <c:orientation val="minMax"/>
        </c:scaling>
        <c:delete val="1"/>
        <c:axPos val="b"/>
        <c:numFmt formatCode="ge" sourceLinked="1"/>
        <c:majorTickMark val="none"/>
        <c:minorTickMark val="none"/>
        <c:tickLblPos val="none"/>
        <c:crossAx val="97270784"/>
        <c:crosses val="autoZero"/>
        <c:auto val="1"/>
        <c:lblOffset val="100"/>
        <c:baseTimeUnit val="years"/>
      </c:dateAx>
      <c:valAx>
        <c:axId val="972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03168"/>
        <c:axId val="9730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03168"/>
        <c:axId val="97309440"/>
      </c:lineChart>
      <c:dateAx>
        <c:axId val="97303168"/>
        <c:scaling>
          <c:orientation val="minMax"/>
        </c:scaling>
        <c:delete val="1"/>
        <c:axPos val="b"/>
        <c:numFmt formatCode="ge" sourceLinked="1"/>
        <c:majorTickMark val="none"/>
        <c:minorTickMark val="none"/>
        <c:tickLblPos val="none"/>
        <c:crossAx val="97309440"/>
        <c:crosses val="autoZero"/>
        <c:auto val="1"/>
        <c:lblOffset val="100"/>
        <c:baseTimeUnit val="years"/>
      </c:dateAx>
      <c:valAx>
        <c:axId val="973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352320"/>
        <c:axId val="9735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52320"/>
        <c:axId val="97358592"/>
      </c:lineChart>
      <c:dateAx>
        <c:axId val="97352320"/>
        <c:scaling>
          <c:orientation val="minMax"/>
        </c:scaling>
        <c:delete val="1"/>
        <c:axPos val="b"/>
        <c:numFmt formatCode="ge" sourceLinked="1"/>
        <c:majorTickMark val="none"/>
        <c:minorTickMark val="none"/>
        <c:tickLblPos val="none"/>
        <c:crossAx val="97358592"/>
        <c:crosses val="autoZero"/>
        <c:auto val="1"/>
        <c:lblOffset val="100"/>
        <c:baseTimeUnit val="years"/>
      </c:dateAx>
      <c:valAx>
        <c:axId val="9735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1098.77</c:v>
                </c:pt>
                <c:pt idx="1">
                  <c:v>1038.03</c:v>
                </c:pt>
                <c:pt idx="2">
                  <c:v>1057.8</c:v>
                </c:pt>
                <c:pt idx="3">
                  <c:v>1056.3399999999999</c:v>
                </c:pt>
                <c:pt idx="4">
                  <c:v>1078.7</c:v>
                </c:pt>
              </c:numCache>
            </c:numRef>
          </c:val>
        </c:ser>
        <c:dLbls>
          <c:showLegendKey val="0"/>
          <c:showVal val="0"/>
          <c:showCatName val="0"/>
          <c:showSerName val="0"/>
          <c:showPercent val="0"/>
          <c:showBubbleSize val="0"/>
        </c:dLbls>
        <c:gapWidth val="150"/>
        <c:axId val="97376512"/>
        <c:axId val="958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97376512"/>
        <c:axId val="95883648"/>
      </c:lineChart>
      <c:dateAx>
        <c:axId val="97376512"/>
        <c:scaling>
          <c:orientation val="minMax"/>
        </c:scaling>
        <c:delete val="1"/>
        <c:axPos val="b"/>
        <c:numFmt formatCode="ge" sourceLinked="1"/>
        <c:majorTickMark val="none"/>
        <c:minorTickMark val="none"/>
        <c:tickLblPos val="none"/>
        <c:crossAx val="95883648"/>
        <c:crosses val="autoZero"/>
        <c:auto val="1"/>
        <c:lblOffset val="100"/>
        <c:baseTimeUnit val="years"/>
      </c:dateAx>
      <c:valAx>
        <c:axId val="958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64.45</c:v>
                </c:pt>
                <c:pt idx="1">
                  <c:v>65.010000000000005</c:v>
                </c:pt>
                <c:pt idx="2">
                  <c:v>58.09</c:v>
                </c:pt>
                <c:pt idx="3">
                  <c:v>56.85</c:v>
                </c:pt>
                <c:pt idx="4">
                  <c:v>53.12</c:v>
                </c:pt>
              </c:numCache>
            </c:numRef>
          </c:val>
        </c:ser>
        <c:dLbls>
          <c:showLegendKey val="0"/>
          <c:showVal val="0"/>
          <c:showCatName val="0"/>
          <c:showSerName val="0"/>
          <c:showPercent val="0"/>
          <c:showBubbleSize val="0"/>
        </c:dLbls>
        <c:gapWidth val="150"/>
        <c:axId val="95916416"/>
        <c:axId val="959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95916416"/>
        <c:axId val="95918336"/>
      </c:lineChart>
      <c:dateAx>
        <c:axId val="95916416"/>
        <c:scaling>
          <c:orientation val="minMax"/>
        </c:scaling>
        <c:delete val="1"/>
        <c:axPos val="b"/>
        <c:numFmt formatCode="ge" sourceLinked="1"/>
        <c:majorTickMark val="none"/>
        <c:minorTickMark val="none"/>
        <c:tickLblPos val="none"/>
        <c:crossAx val="95918336"/>
        <c:crosses val="autoZero"/>
        <c:auto val="1"/>
        <c:lblOffset val="100"/>
        <c:baseTimeUnit val="years"/>
      </c:dateAx>
      <c:valAx>
        <c:axId val="959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250.97</c:v>
                </c:pt>
                <c:pt idx="1">
                  <c:v>267.85000000000002</c:v>
                </c:pt>
                <c:pt idx="2">
                  <c:v>300.33</c:v>
                </c:pt>
                <c:pt idx="3">
                  <c:v>307.64999999999998</c:v>
                </c:pt>
                <c:pt idx="4">
                  <c:v>331.43</c:v>
                </c:pt>
              </c:numCache>
            </c:numRef>
          </c:val>
        </c:ser>
        <c:dLbls>
          <c:showLegendKey val="0"/>
          <c:showVal val="0"/>
          <c:showCatName val="0"/>
          <c:showSerName val="0"/>
          <c:showPercent val="0"/>
          <c:showBubbleSize val="0"/>
        </c:dLbls>
        <c:gapWidth val="150"/>
        <c:axId val="96013312"/>
        <c:axId val="960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96013312"/>
        <c:axId val="96019584"/>
      </c:lineChart>
      <c:dateAx>
        <c:axId val="96013312"/>
        <c:scaling>
          <c:orientation val="minMax"/>
        </c:scaling>
        <c:delete val="1"/>
        <c:axPos val="b"/>
        <c:numFmt formatCode="ge" sourceLinked="1"/>
        <c:majorTickMark val="none"/>
        <c:minorTickMark val="none"/>
        <c:tickLblPos val="none"/>
        <c:crossAx val="96019584"/>
        <c:crosses val="autoZero"/>
        <c:auto val="1"/>
        <c:lblOffset val="100"/>
        <c:baseTimeUnit val="years"/>
      </c:dateAx>
      <c:valAx>
        <c:axId val="9601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山梨県　甲州市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33731</v>
      </c>
      <c r="AJ8" s="55"/>
      <c r="AK8" s="55"/>
      <c r="AL8" s="55"/>
      <c r="AM8" s="55"/>
      <c r="AN8" s="55"/>
      <c r="AO8" s="55"/>
      <c r="AP8" s="56"/>
      <c r="AQ8" s="46">
        <f>データ!R6</f>
        <v>264.11</v>
      </c>
      <c r="AR8" s="46"/>
      <c r="AS8" s="46"/>
      <c r="AT8" s="46"/>
      <c r="AU8" s="46"/>
      <c r="AV8" s="46"/>
      <c r="AW8" s="46"/>
      <c r="AX8" s="46"/>
      <c r="AY8" s="46">
        <f>データ!S6</f>
        <v>127.72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37.32</v>
      </c>
      <c r="S10" s="46"/>
      <c r="T10" s="46"/>
      <c r="U10" s="46"/>
      <c r="V10" s="46"/>
      <c r="W10" s="46"/>
      <c r="X10" s="46"/>
      <c r="Y10" s="46"/>
      <c r="Z10" s="77">
        <f>データ!P6</f>
        <v>2376</v>
      </c>
      <c r="AA10" s="77"/>
      <c r="AB10" s="77"/>
      <c r="AC10" s="77"/>
      <c r="AD10" s="77"/>
      <c r="AE10" s="77"/>
      <c r="AF10" s="77"/>
      <c r="AG10" s="77"/>
      <c r="AH10" s="2"/>
      <c r="AI10" s="77">
        <f>データ!T6</f>
        <v>12503</v>
      </c>
      <c r="AJ10" s="77"/>
      <c r="AK10" s="77"/>
      <c r="AL10" s="77"/>
      <c r="AM10" s="77"/>
      <c r="AN10" s="77"/>
      <c r="AO10" s="77"/>
      <c r="AP10" s="77"/>
      <c r="AQ10" s="46">
        <f>データ!U6</f>
        <v>24.7</v>
      </c>
      <c r="AR10" s="46"/>
      <c r="AS10" s="46"/>
      <c r="AT10" s="46"/>
      <c r="AU10" s="46"/>
      <c r="AV10" s="46"/>
      <c r="AW10" s="46"/>
      <c r="AX10" s="46"/>
      <c r="AY10" s="46">
        <f>データ!V6</f>
        <v>506.19</v>
      </c>
      <c r="AZ10" s="46"/>
      <c r="BA10" s="46"/>
      <c r="BB10" s="46"/>
      <c r="BC10" s="46"/>
      <c r="BD10" s="46"/>
      <c r="BE10" s="46"/>
      <c r="BF10" s="46"/>
      <c r="BG10" s="3"/>
      <c r="BH10" s="3"/>
      <c r="BI10" s="3"/>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71" t="s">
        <v>24</v>
      </c>
      <c r="BM14" s="72"/>
      <c r="BN14" s="72"/>
      <c r="BO14" s="72"/>
      <c r="BP14" s="72"/>
      <c r="BQ14" s="72"/>
      <c r="BR14" s="72"/>
      <c r="BS14" s="72"/>
      <c r="BT14" s="72"/>
      <c r="BU14" s="72"/>
      <c r="BV14" s="72"/>
      <c r="BW14" s="72"/>
      <c r="BX14" s="72"/>
      <c r="BY14" s="72"/>
      <c r="BZ14" s="73"/>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0" t="s">
        <v>25</v>
      </c>
      <c r="D34" s="60"/>
      <c r="E34" s="60"/>
      <c r="F34" s="60"/>
      <c r="G34" s="60"/>
      <c r="H34" s="60"/>
      <c r="I34" s="60"/>
      <c r="J34" s="60"/>
      <c r="K34" s="60"/>
      <c r="L34" s="60"/>
      <c r="M34" s="60"/>
      <c r="N34" s="60"/>
      <c r="O34" s="60"/>
      <c r="P34" s="60"/>
      <c r="Q34" s="19"/>
      <c r="R34" s="60" t="s">
        <v>26</v>
      </c>
      <c r="S34" s="60"/>
      <c r="T34" s="60"/>
      <c r="U34" s="60"/>
      <c r="V34" s="60"/>
      <c r="W34" s="60"/>
      <c r="X34" s="60"/>
      <c r="Y34" s="60"/>
      <c r="Z34" s="60"/>
      <c r="AA34" s="60"/>
      <c r="AB34" s="60"/>
      <c r="AC34" s="60"/>
      <c r="AD34" s="60"/>
      <c r="AE34" s="60"/>
      <c r="AF34" s="19"/>
      <c r="AG34" s="60" t="s">
        <v>27</v>
      </c>
      <c r="AH34" s="60"/>
      <c r="AI34" s="60"/>
      <c r="AJ34" s="60"/>
      <c r="AK34" s="60"/>
      <c r="AL34" s="60"/>
      <c r="AM34" s="60"/>
      <c r="AN34" s="60"/>
      <c r="AO34" s="60"/>
      <c r="AP34" s="60"/>
      <c r="AQ34" s="60"/>
      <c r="AR34" s="60"/>
      <c r="AS34" s="60"/>
      <c r="AT34" s="60"/>
      <c r="AU34" s="19"/>
      <c r="AV34" s="60" t="s">
        <v>28</v>
      </c>
      <c r="AW34" s="60"/>
      <c r="AX34" s="60"/>
      <c r="AY34" s="60"/>
      <c r="AZ34" s="60"/>
      <c r="BA34" s="60"/>
      <c r="BB34" s="60"/>
      <c r="BC34" s="60"/>
      <c r="BD34" s="60"/>
      <c r="BE34" s="60"/>
      <c r="BF34" s="60"/>
      <c r="BG34" s="60"/>
      <c r="BH34" s="60"/>
      <c r="BI34" s="60"/>
      <c r="BJ34" s="18"/>
      <c r="BK34" s="2"/>
      <c r="BL34" s="57"/>
      <c r="BM34" s="58"/>
      <c r="BN34" s="58"/>
      <c r="BO34" s="58"/>
      <c r="BP34" s="58"/>
      <c r="BQ34" s="58"/>
      <c r="BR34" s="58"/>
      <c r="BS34" s="58"/>
      <c r="BT34" s="58"/>
      <c r="BU34" s="58"/>
      <c r="BV34" s="58"/>
      <c r="BW34" s="58"/>
      <c r="BX34" s="58"/>
      <c r="BY34" s="58"/>
      <c r="BZ34" s="59"/>
    </row>
    <row r="35" spans="1:78" ht="13.5" customHeight="1">
      <c r="A35" s="2"/>
      <c r="B35" s="16"/>
      <c r="C35" s="60"/>
      <c r="D35" s="60"/>
      <c r="E35" s="60"/>
      <c r="F35" s="60"/>
      <c r="G35" s="60"/>
      <c r="H35" s="60"/>
      <c r="I35" s="60"/>
      <c r="J35" s="60"/>
      <c r="K35" s="60"/>
      <c r="L35" s="60"/>
      <c r="M35" s="60"/>
      <c r="N35" s="60"/>
      <c r="O35" s="60"/>
      <c r="P35" s="60"/>
      <c r="Q35" s="19"/>
      <c r="R35" s="60"/>
      <c r="S35" s="60"/>
      <c r="T35" s="60"/>
      <c r="U35" s="60"/>
      <c r="V35" s="60"/>
      <c r="W35" s="60"/>
      <c r="X35" s="60"/>
      <c r="Y35" s="60"/>
      <c r="Z35" s="60"/>
      <c r="AA35" s="60"/>
      <c r="AB35" s="60"/>
      <c r="AC35" s="60"/>
      <c r="AD35" s="60"/>
      <c r="AE35" s="60"/>
      <c r="AF35" s="19"/>
      <c r="AG35" s="60"/>
      <c r="AH35" s="60"/>
      <c r="AI35" s="60"/>
      <c r="AJ35" s="60"/>
      <c r="AK35" s="60"/>
      <c r="AL35" s="60"/>
      <c r="AM35" s="60"/>
      <c r="AN35" s="60"/>
      <c r="AO35" s="60"/>
      <c r="AP35" s="60"/>
      <c r="AQ35" s="60"/>
      <c r="AR35" s="60"/>
      <c r="AS35" s="60"/>
      <c r="AT35" s="60"/>
      <c r="AU35" s="19"/>
      <c r="AV35" s="60"/>
      <c r="AW35" s="60"/>
      <c r="AX35" s="60"/>
      <c r="AY35" s="60"/>
      <c r="AZ35" s="60"/>
      <c r="BA35" s="60"/>
      <c r="BB35" s="60"/>
      <c r="BC35" s="60"/>
      <c r="BD35" s="60"/>
      <c r="BE35" s="60"/>
      <c r="BF35" s="60"/>
      <c r="BG35" s="60"/>
      <c r="BH35" s="60"/>
      <c r="BI35" s="60"/>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0" t="s">
        <v>30</v>
      </c>
      <c r="D56" s="60"/>
      <c r="E56" s="60"/>
      <c r="F56" s="60"/>
      <c r="G56" s="60"/>
      <c r="H56" s="60"/>
      <c r="I56" s="60"/>
      <c r="J56" s="60"/>
      <c r="K56" s="60"/>
      <c r="L56" s="60"/>
      <c r="M56" s="60"/>
      <c r="N56" s="60"/>
      <c r="O56" s="60"/>
      <c r="P56" s="60"/>
      <c r="Q56" s="19"/>
      <c r="R56" s="60" t="s">
        <v>31</v>
      </c>
      <c r="S56" s="60"/>
      <c r="T56" s="60"/>
      <c r="U56" s="60"/>
      <c r="V56" s="60"/>
      <c r="W56" s="60"/>
      <c r="X56" s="60"/>
      <c r="Y56" s="60"/>
      <c r="Z56" s="60"/>
      <c r="AA56" s="60"/>
      <c r="AB56" s="60"/>
      <c r="AC56" s="60"/>
      <c r="AD56" s="60"/>
      <c r="AE56" s="60"/>
      <c r="AF56" s="19"/>
      <c r="AG56" s="60" t="s">
        <v>32</v>
      </c>
      <c r="AH56" s="60"/>
      <c r="AI56" s="60"/>
      <c r="AJ56" s="60"/>
      <c r="AK56" s="60"/>
      <c r="AL56" s="60"/>
      <c r="AM56" s="60"/>
      <c r="AN56" s="60"/>
      <c r="AO56" s="60"/>
      <c r="AP56" s="60"/>
      <c r="AQ56" s="60"/>
      <c r="AR56" s="60"/>
      <c r="AS56" s="60"/>
      <c r="AT56" s="60"/>
      <c r="AU56" s="19"/>
      <c r="AV56" s="60" t="s">
        <v>33</v>
      </c>
      <c r="AW56" s="60"/>
      <c r="AX56" s="60"/>
      <c r="AY56" s="60"/>
      <c r="AZ56" s="60"/>
      <c r="BA56" s="60"/>
      <c r="BB56" s="60"/>
      <c r="BC56" s="60"/>
      <c r="BD56" s="60"/>
      <c r="BE56" s="60"/>
      <c r="BF56" s="60"/>
      <c r="BG56" s="60"/>
      <c r="BH56" s="60"/>
      <c r="BI56" s="60"/>
      <c r="BJ56" s="18"/>
      <c r="BK56" s="2"/>
      <c r="BL56" s="57"/>
      <c r="BM56" s="58"/>
      <c r="BN56" s="58"/>
      <c r="BO56" s="58"/>
      <c r="BP56" s="58"/>
      <c r="BQ56" s="58"/>
      <c r="BR56" s="58"/>
      <c r="BS56" s="58"/>
      <c r="BT56" s="58"/>
      <c r="BU56" s="58"/>
      <c r="BV56" s="58"/>
      <c r="BW56" s="58"/>
      <c r="BX56" s="58"/>
      <c r="BY56" s="58"/>
      <c r="BZ56" s="59"/>
    </row>
    <row r="57" spans="1:78" ht="13.5" customHeight="1">
      <c r="A57" s="2"/>
      <c r="B57" s="16"/>
      <c r="C57" s="60"/>
      <c r="D57" s="60"/>
      <c r="E57" s="60"/>
      <c r="F57" s="60"/>
      <c r="G57" s="60"/>
      <c r="H57" s="60"/>
      <c r="I57" s="60"/>
      <c r="J57" s="60"/>
      <c r="K57" s="60"/>
      <c r="L57" s="60"/>
      <c r="M57" s="60"/>
      <c r="N57" s="60"/>
      <c r="O57" s="60"/>
      <c r="P57" s="60"/>
      <c r="Q57" s="19"/>
      <c r="R57" s="60"/>
      <c r="S57" s="60"/>
      <c r="T57" s="60"/>
      <c r="U57" s="60"/>
      <c r="V57" s="60"/>
      <c r="W57" s="60"/>
      <c r="X57" s="60"/>
      <c r="Y57" s="60"/>
      <c r="Z57" s="60"/>
      <c r="AA57" s="60"/>
      <c r="AB57" s="60"/>
      <c r="AC57" s="60"/>
      <c r="AD57" s="60"/>
      <c r="AE57" s="60"/>
      <c r="AF57" s="19"/>
      <c r="AG57" s="60"/>
      <c r="AH57" s="60"/>
      <c r="AI57" s="60"/>
      <c r="AJ57" s="60"/>
      <c r="AK57" s="60"/>
      <c r="AL57" s="60"/>
      <c r="AM57" s="60"/>
      <c r="AN57" s="60"/>
      <c r="AO57" s="60"/>
      <c r="AP57" s="60"/>
      <c r="AQ57" s="60"/>
      <c r="AR57" s="60"/>
      <c r="AS57" s="60"/>
      <c r="AT57" s="60"/>
      <c r="AU57" s="19"/>
      <c r="AV57" s="60"/>
      <c r="AW57" s="60"/>
      <c r="AX57" s="60"/>
      <c r="AY57" s="60"/>
      <c r="AZ57" s="60"/>
      <c r="BA57" s="60"/>
      <c r="BB57" s="60"/>
      <c r="BC57" s="60"/>
      <c r="BD57" s="60"/>
      <c r="BE57" s="60"/>
      <c r="BF57" s="60"/>
      <c r="BG57" s="60"/>
      <c r="BH57" s="60"/>
      <c r="BI57" s="60"/>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7"/>
      <c r="BM60" s="58"/>
      <c r="BN60" s="58"/>
      <c r="BO60" s="58"/>
      <c r="BP60" s="58"/>
      <c r="BQ60" s="58"/>
      <c r="BR60" s="58"/>
      <c r="BS60" s="58"/>
      <c r="BT60" s="58"/>
      <c r="BU60" s="58"/>
      <c r="BV60" s="58"/>
      <c r="BW60" s="58"/>
      <c r="BX60" s="58"/>
      <c r="BY60" s="58"/>
      <c r="BZ60" s="59"/>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0" t="s">
        <v>36</v>
      </c>
      <c r="D79" s="60"/>
      <c r="E79" s="60"/>
      <c r="F79" s="60"/>
      <c r="G79" s="60"/>
      <c r="H79" s="60"/>
      <c r="I79" s="60"/>
      <c r="J79" s="60"/>
      <c r="K79" s="60"/>
      <c r="L79" s="60"/>
      <c r="M79" s="60"/>
      <c r="N79" s="60"/>
      <c r="O79" s="60"/>
      <c r="P79" s="60"/>
      <c r="Q79" s="60"/>
      <c r="R79" s="60"/>
      <c r="S79" s="60"/>
      <c r="T79" s="60"/>
      <c r="U79" s="19"/>
      <c r="V79" s="19"/>
      <c r="W79" s="60" t="s">
        <v>37</v>
      </c>
      <c r="X79" s="60"/>
      <c r="Y79" s="60"/>
      <c r="Z79" s="60"/>
      <c r="AA79" s="60"/>
      <c r="AB79" s="60"/>
      <c r="AC79" s="60"/>
      <c r="AD79" s="60"/>
      <c r="AE79" s="60"/>
      <c r="AF79" s="60"/>
      <c r="AG79" s="60"/>
      <c r="AH79" s="60"/>
      <c r="AI79" s="60"/>
      <c r="AJ79" s="60"/>
      <c r="AK79" s="60"/>
      <c r="AL79" s="60"/>
      <c r="AM79" s="60"/>
      <c r="AN79" s="60"/>
      <c r="AO79" s="19"/>
      <c r="AP79" s="19"/>
      <c r="AQ79" s="60" t="s">
        <v>38</v>
      </c>
      <c r="AR79" s="60"/>
      <c r="AS79" s="60"/>
      <c r="AT79" s="60"/>
      <c r="AU79" s="60"/>
      <c r="AV79" s="60"/>
      <c r="AW79" s="60"/>
      <c r="AX79" s="60"/>
      <c r="AY79" s="60"/>
      <c r="AZ79" s="60"/>
      <c r="BA79" s="60"/>
      <c r="BB79" s="60"/>
      <c r="BC79" s="60"/>
      <c r="BD79" s="60"/>
      <c r="BE79" s="60"/>
      <c r="BF79" s="60"/>
      <c r="BG79" s="60"/>
      <c r="BH79" s="60"/>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0"/>
      <c r="D80" s="60"/>
      <c r="E80" s="60"/>
      <c r="F80" s="60"/>
      <c r="G80" s="60"/>
      <c r="H80" s="60"/>
      <c r="I80" s="60"/>
      <c r="J80" s="60"/>
      <c r="K80" s="60"/>
      <c r="L80" s="60"/>
      <c r="M80" s="60"/>
      <c r="N80" s="60"/>
      <c r="O80" s="60"/>
      <c r="P80" s="60"/>
      <c r="Q80" s="60"/>
      <c r="R80" s="60"/>
      <c r="S80" s="60"/>
      <c r="T80" s="60"/>
      <c r="U80" s="19"/>
      <c r="V80" s="19"/>
      <c r="W80" s="60"/>
      <c r="X80" s="60"/>
      <c r="Y80" s="60"/>
      <c r="Z80" s="60"/>
      <c r="AA80" s="60"/>
      <c r="AB80" s="60"/>
      <c r="AC80" s="60"/>
      <c r="AD80" s="60"/>
      <c r="AE80" s="60"/>
      <c r="AF80" s="60"/>
      <c r="AG80" s="60"/>
      <c r="AH80" s="60"/>
      <c r="AI80" s="60"/>
      <c r="AJ80" s="60"/>
      <c r="AK80" s="60"/>
      <c r="AL80" s="60"/>
      <c r="AM80" s="60"/>
      <c r="AN80" s="60"/>
      <c r="AO80" s="19"/>
      <c r="AP80" s="19"/>
      <c r="AQ80" s="60"/>
      <c r="AR80" s="60"/>
      <c r="AS80" s="60"/>
      <c r="AT80" s="60"/>
      <c r="AU80" s="60"/>
      <c r="AV80" s="60"/>
      <c r="AW80" s="60"/>
      <c r="AX80" s="60"/>
      <c r="AY80" s="60"/>
      <c r="AZ80" s="60"/>
      <c r="BA80" s="60"/>
      <c r="BB80" s="60"/>
      <c r="BC80" s="60"/>
      <c r="BD80" s="60"/>
      <c r="BE80" s="60"/>
      <c r="BF80" s="60"/>
      <c r="BG80" s="60"/>
      <c r="BH80" s="60"/>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192139</v>
      </c>
      <c r="D6" s="31">
        <f t="shared" si="3"/>
        <v>47</v>
      </c>
      <c r="E6" s="31">
        <f t="shared" si="3"/>
        <v>1</v>
      </c>
      <c r="F6" s="31">
        <f t="shared" si="3"/>
        <v>0</v>
      </c>
      <c r="G6" s="31">
        <f t="shared" si="3"/>
        <v>0</v>
      </c>
      <c r="H6" s="31" t="str">
        <f t="shared" si="3"/>
        <v>山梨県　甲州市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37.32</v>
      </c>
      <c r="P6" s="32">
        <f t="shared" si="3"/>
        <v>2376</v>
      </c>
      <c r="Q6" s="32">
        <f t="shared" si="3"/>
        <v>33731</v>
      </c>
      <c r="R6" s="32">
        <f t="shared" si="3"/>
        <v>264.11</v>
      </c>
      <c r="S6" s="32">
        <f t="shared" si="3"/>
        <v>127.72</v>
      </c>
      <c r="T6" s="32">
        <f t="shared" si="3"/>
        <v>12503</v>
      </c>
      <c r="U6" s="32">
        <f t="shared" si="3"/>
        <v>24.7</v>
      </c>
      <c r="V6" s="32">
        <f t="shared" si="3"/>
        <v>506.19</v>
      </c>
      <c r="W6" s="33">
        <f>IF(W7="",NA(),W7)</f>
        <v>71.92</v>
      </c>
      <c r="X6" s="33">
        <f t="shared" ref="X6:AF6" si="4">IF(X7="",NA(),X7)</f>
        <v>76.489999999999995</v>
      </c>
      <c r="Y6" s="33">
        <f t="shared" si="4"/>
        <v>75.52</v>
      </c>
      <c r="Z6" s="33">
        <f t="shared" si="4"/>
        <v>73.56</v>
      </c>
      <c r="AA6" s="33">
        <f t="shared" si="4"/>
        <v>73.8</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1098.77</v>
      </c>
      <c r="BE6" s="33">
        <f t="shared" ref="BE6:BM6" si="7">IF(BE7="",NA(),BE7)</f>
        <v>1038.03</v>
      </c>
      <c r="BF6" s="33">
        <f t="shared" si="7"/>
        <v>1057.8</v>
      </c>
      <c r="BG6" s="33">
        <f t="shared" si="7"/>
        <v>1056.3399999999999</v>
      </c>
      <c r="BH6" s="33">
        <f t="shared" si="7"/>
        <v>1078.7</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64.45</v>
      </c>
      <c r="BP6" s="33">
        <f t="shared" ref="BP6:BX6" si="8">IF(BP7="",NA(),BP7)</f>
        <v>65.010000000000005</v>
      </c>
      <c r="BQ6" s="33">
        <f t="shared" si="8"/>
        <v>58.09</v>
      </c>
      <c r="BR6" s="33">
        <f t="shared" si="8"/>
        <v>56.85</v>
      </c>
      <c r="BS6" s="33">
        <f t="shared" si="8"/>
        <v>53.12</v>
      </c>
      <c r="BT6" s="33">
        <f t="shared" si="8"/>
        <v>57.18</v>
      </c>
      <c r="BU6" s="33">
        <f t="shared" si="8"/>
        <v>54.56</v>
      </c>
      <c r="BV6" s="33">
        <f t="shared" si="8"/>
        <v>54.57</v>
      </c>
      <c r="BW6" s="33">
        <f t="shared" si="8"/>
        <v>54.4</v>
      </c>
      <c r="BX6" s="33">
        <f t="shared" si="8"/>
        <v>54.45</v>
      </c>
      <c r="BY6" s="32" t="str">
        <f>IF(BY7="","",IF(BY7="-","【-】","【"&amp;SUBSTITUTE(TEXT(BY7,"#,##0.00"),"-","△")&amp;"】"))</f>
        <v>【36.33】</v>
      </c>
      <c r="BZ6" s="33">
        <f>IF(BZ7="",NA(),BZ7)</f>
        <v>250.97</v>
      </c>
      <c r="CA6" s="33">
        <f t="shared" ref="CA6:CI6" si="9">IF(CA7="",NA(),CA7)</f>
        <v>267.85000000000002</v>
      </c>
      <c r="CB6" s="33">
        <f t="shared" si="9"/>
        <v>300.33</v>
      </c>
      <c r="CC6" s="33">
        <f t="shared" si="9"/>
        <v>307.64999999999998</v>
      </c>
      <c r="CD6" s="33">
        <f t="shared" si="9"/>
        <v>331.43</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78.95</v>
      </c>
      <c r="CL6" s="33">
        <f t="shared" ref="CL6:CT6" si="10">IF(CL7="",NA(),CL7)</f>
        <v>76.319999999999993</v>
      </c>
      <c r="CM6" s="33">
        <f t="shared" si="10"/>
        <v>74.48</v>
      </c>
      <c r="CN6" s="33">
        <f t="shared" si="10"/>
        <v>72.94</v>
      </c>
      <c r="CO6" s="33">
        <f t="shared" si="10"/>
        <v>71.930000000000007</v>
      </c>
      <c r="CP6" s="33">
        <f t="shared" si="10"/>
        <v>63.04</v>
      </c>
      <c r="CQ6" s="33">
        <f t="shared" si="10"/>
        <v>64.3</v>
      </c>
      <c r="CR6" s="33">
        <f t="shared" si="10"/>
        <v>63.99</v>
      </c>
      <c r="CS6" s="33">
        <f t="shared" si="10"/>
        <v>62.01</v>
      </c>
      <c r="CT6" s="33">
        <f t="shared" si="10"/>
        <v>60.68</v>
      </c>
      <c r="CU6" s="32" t="str">
        <f>IF(CU7="","",IF(CU7="-","【-】","【"&amp;SUBSTITUTE(TEXT(CU7,"#,##0.00"),"-","△")&amp;"】"))</f>
        <v>【58.19】</v>
      </c>
      <c r="CV6" s="33">
        <f>IF(CV7="",NA(),CV7)</f>
        <v>80.53</v>
      </c>
      <c r="CW6" s="33">
        <f t="shared" ref="CW6:DE6" si="11">IF(CW7="",NA(),CW7)</f>
        <v>80.569999999999993</v>
      </c>
      <c r="CX6" s="33">
        <f t="shared" si="11"/>
        <v>81.03</v>
      </c>
      <c r="CY6" s="33">
        <f t="shared" si="11"/>
        <v>81.69</v>
      </c>
      <c r="CZ6" s="33">
        <f t="shared" si="11"/>
        <v>81.03</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2.08</v>
      </c>
      <c r="ED6" s="33">
        <f t="shared" ref="ED6:EL6" si="14">IF(ED7="",NA(),ED7)</f>
        <v>1.4</v>
      </c>
      <c r="EE6" s="33">
        <f t="shared" si="14"/>
        <v>1.96</v>
      </c>
      <c r="EF6" s="33">
        <f t="shared" si="14"/>
        <v>2.73</v>
      </c>
      <c r="EG6" s="33">
        <f t="shared" si="14"/>
        <v>2.09</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192139</v>
      </c>
      <c r="D7" s="35">
        <v>47</v>
      </c>
      <c r="E7" s="35">
        <v>1</v>
      </c>
      <c r="F7" s="35">
        <v>0</v>
      </c>
      <c r="G7" s="35">
        <v>0</v>
      </c>
      <c r="H7" s="35" t="s">
        <v>93</v>
      </c>
      <c r="I7" s="35" t="s">
        <v>94</v>
      </c>
      <c r="J7" s="35" t="s">
        <v>95</v>
      </c>
      <c r="K7" s="35" t="s">
        <v>96</v>
      </c>
      <c r="L7" s="35" t="s">
        <v>97</v>
      </c>
      <c r="M7" s="36" t="s">
        <v>98</v>
      </c>
      <c r="N7" s="36" t="s">
        <v>99</v>
      </c>
      <c r="O7" s="36">
        <v>37.32</v>
      </c>
      <c r="P7" s="36">
        <v>2376</v>
      </c>
      <c r="Q7" s="36">
        <v>33731</v>
      </c>
      <c r="R7" s="36">
        <v>264.11</v>
      </c>
      <c r="S7" s="36">
        <v>127.72</v>
      </c>
      <c r="T7" s="36">
        <v>12503</v>
      </c>
      <c r="U7" s="36">
        <v>24.7</v>
      </c>
      <c r="V7" s="36">
        <v>506.19</v>
      </c>
      <c r="W7" s="36">
        <v>71.92</v>
      </c>
      <c r="X7" s="36">
        <v>76.489999999999995</v>
      </c>
      <c r="Y7" s="36">
        <v>75.52</v>
      </c>
      <c r="Z7" s="36">
        <v>73.56</v>
      </c>
      <c r="AA7" s="36">
        <v>73.8</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1098.77</v>
      </c>
      <c r="BE7" s="36">
        <v>1038.03</v>
      </c>
      <c r="BF7" s="36">
        <v>1057.8</v>
      </c>
      <c r="BG7" s="36">
        <v>1056.3399999999999</v>
      </c>
      <c r="BH7" s="36">
        <v>1078.7</v>
      </c>
      <c r="BI7" s="36">
        <v>1358.75</v>
      </c>
      <c r="BJ7" s="36">
        <v>1355.28</v>
      </c>
      <c r="BK7" s="36">
        <v>1321.78</v>
      </c>
      <c r="BL7" s="36">
        <v>1326.51</v>
      </c>
      <c r="BM7" s="36">
        <v>1285.3599999999999</v>
      </c>
      <c r="BN7" s="36">
        <v>1239.32</v>
      </c>
      <c r="BO7" s="36">
        <v>64.45</v>
      </c>
      <c r="BP7" s="36">
        <v>65.010000000000005</v>
      </c>
      <c r="BQ7" s="36">
        <v>58.09</v>
      </c>
      <c r="BR7" s="36">
        <v>56.85</v>
      </c>
      <c r="BS7" s="36">
        <v>53.12</v>
      </c>
      <c r="BT7" s="36">
        <v>57.18</v>
      </c>
      <c r="BU7" s="36">
        <v>54.56</v>
      </c>
      <c r="BV7" s="36">
        <v>54.57</v>
      </c>
      <c r="BW7" s="36">
        <v>54.4</v>
      </c>
      <c r="BX7" s="36">
        <v>54.45</v>
      </c>
      <c r="BY7" s="36">
        <v>36.33</v>
      </c>
      <c r="BZ7" s="36">
        <v>250.97</v>
      </c>
      <c r="CA7" s="36">
        <v>267.85000000000002</v>
      </c>
      <c r="CB7" s="36">
        <v>300.33</v>
      </c>
      <c r="CC7" s="36">
        <v>307.64999999999998</v>
      </c>
      <c r="CD7" s="36">
        <v>331.43</v>
      </c>
      <c r="CE7" s="36">
        <v>295.62</v>
      </c>
      <c r="CF7" s="36">
        <v>314.44</v>
      </c>
      <c r="CG7" s="36">
        <v>318.02999999999997</v>
      </c>
      <c r="CH7" s="36">
        <v>325.14</v>
      </c>
      <c r="CI7" s="36">
        <v>332.75</v>
      </c>
      <c r="CJ7" s="36">
        <v>476.46</v>
      </c>
      <c r="CK7" s="36">
        <v>78.95</v>
      </c>
      <c r="CL7" s="36">
        <v>76.319999999999993</v>
      </c>
      <c r="CM7" s="36">
        <v>74.48</v>
      </c>
      <c r="CN7" s="36">
        <v>72.94</v>
      </c>
      <c r="CO7" s="36">
        <v>71.930000000000007</v>
      </c>
      <c r="CP7" s="36">
        <v>63.04</v>
      </c>
      <c r="CQ7" s="36">
        <v>64.3</v>
      </c>
      <c r="CR7" s="36">
        <v>63.99</v>
      </c>
      <c r="CS7" s="36">
        <v>62.01</v>
      </c>
      <c r="CT7" s="36">
        <v>60.68</v>
      </c>
      <c r="CU7" s="36">
        <v>58.19</v>
      </c>
      <c r="CV7" s="36">
        <v>80.53</v>
      </c>
      <c r="CW7" s="36">
        <v>80.569999999999993</v>
      </c>
      <c r="CX7" s="36">
        <v>81.03</v>
      </c>
      <c r="CY7" s="36">
        <v>81.69</v>
      </c>
      <c r="CZ7" s="36">
        <v>81.03</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2.08</v>
      </c>
      <c r="ED7" s="36">
        <v>1.4</v>
      </c>
      <c r="EE7" s="36">
        <v>1.96</v>
      </c>
      <c r="EF7" s="36">
        <v>2.73</v>
      </c>
      <c r="EG7" s="36">
        <v>2.09</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甲州市</cp:lastModifiedBy>
  <cp:lastPrinted>2016-02-11T06:08:49Z</cp:lastPrinted>
  <dcterms:created xsi:type="dcterms:W3CDTF">2016-01-18T05:02:08Z</dcterms:created>
  <dcterms:modified xsi:type="dcterms:W3CDTF">2016-02-11T06:08:53Z</dcterms:modified>
  <cp:category/>
</cp:coreProperties>
</file>