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52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<sst xmlns="http://schemas.openxmlformats.org/spreadsheetml/2006/main" count="226" uniqueCount="111">
  <si>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</si>
  <si>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</si>
  <si>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</si>
  <si>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</si>
  <si>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</si>
  <si>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</si>
  <si>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</si>
  <si>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</si>
  <si>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</si>
  <si>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</si>
  <si>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</si>
  <si>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</si>
  <si>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</si>
  <si>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</si>
  <si>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</si>
  <si>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</si>
  <si>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</si>
  <si>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</si>
  <si>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</si>
  <si>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</si>
  <si>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</si>
  <si>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</si>
  <si>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</si>
  <si>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</si>
  <si>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</si>
  <si>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</si>
  <si>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</si>
  <si>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</si>
  <si>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</si>
  <si>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</si>
  <si>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</si>
  <si>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</si>
  <si>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</si>
  <si>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</si>
  <si>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</si>
  <si>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</si>
  <si>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</si>
  <si>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</si>
  <si>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</si>
  <si>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</si>
  <si>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</si>
  <si>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</si>
  <si>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</si>
  <si>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</si>
  <si>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</si>
  <si>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</si>
  <si>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</si>
  <si>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</si>
  <si>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</si>
  <si>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</si>
  <si>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</si>
  <si>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</si>
  <si>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</si>
  <si>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</si>
  <si>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</si>
  <si>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</si>
  <si>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</si>
  <si>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</si>
  <si>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</si>
  <si>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</si>
  <si>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</si>
  <si>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</si>
  <si>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</si>
  <si>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</si>
  <si>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</si>
  <si>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</si>
  <si>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</si>
  <si>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</si>
  <si>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</si>
  <si>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</si>
  <si>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</si>
  <si>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</si>
  <si>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</si>
  <si>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</si>
  <si>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</si>
  <si>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</si>
  <si>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</si>
  <si>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</si>
  <si>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</si>
  <si>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</si>
  <si>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</si>
  <si>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</si>
  <si>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</si>
  <si>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</si>
  <si>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</si>
  <si>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</si>
  <si>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</si>
  <si>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</si>
  <si>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</si>
  <si>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</si>
  <si>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</si>
  <si>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</si>
  <si>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</si>
  <si>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</si>
  <si>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</si>
  <si>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</si>
  <si>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</si>
  <si>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</si>
  <si>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</si>
  <si>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</si>
  <si>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</si>
  <si>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</si>
  <si>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</si>
  <si>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</si>
  <si>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</si>
  <si>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</si>
  <si>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</si>
  <si>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</si>
  <si>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100％には及んでいない。料金収入が少ないことで経常費用の負担を一般会計からも繰り入れていることから、公共下水道への接続加入促進等による料金収入の増額等経営改善に向けての取り組みを行っていく必要がある。　　　　　　　　　　　　　　　　　　　　　　　　　　　　　　　　　④企業債残高対事業規模比率について近年経営状況が好ましくなく地方債償還金の割合が高い等から継続的に事業規模を縮小し注視していく必要がある。　　　　　　　　　　　　⑤経費回収率について100％には及んでいない。料金収入が少ないことで汚水処理費が賄えていないため、料金収入の確保が必要と考える。　　　　　　⑥汚水処理原価について高いと判断するが、コストの高騰を抑えるため投資において費用対効果の検討を十分に行い、少額で効率的な投資を行うことで汚水処理原価を抑えていく必要がある。　　　　　　⑧水洗化率について100％には及んでいない。水質保全の観点からも早期に100％に近づけていくことが必要である。</t>
    <rPh sb="1" eb="4">
      <t>シュウエキテキ</t>
    </rPh>
    <rPh sb="4" eb="6">
      <t>シュウシ</t>
    </rPh>
    <rPh sb="6" eb="8">
      <t>ヒリツ</t>
    </rPh>
    <rPh sb="18" eb="19">
      <t>オヨ</t>
    </rPh>
    <rPh sb="87" eb="88">
      <t>トウ</t>
    </rPh>
    <rPh sb="147" eb="149">
      <t>キギョウ</t>
    </rPh>
    <rPh sb="149" eb="150">
      <t>サイ</t>
    </rPh>
    <rPh sb="150" eb="152">
      <t>ザンダカ</t>
    </rPh>
    <rPh sb="152" eb="153">
      <t>タイ</t>
    </rPh>
    <rPh sb="153" eb="155">
      <t>ジギョウ</t>
    </rPh>
    <rPh sb="155" eb="157">
      <t>キボ</t>
    </rPh>
    <rPh sb="157" eb="159">
      <t>ヒリツ</t>
    </rPh>
    <rPh sb="163" eb="165">
      <t>キンネン</t>
    </rPh>
    <rPh sb="165" eb="167">
      <t>ケイエイ</t>
    </rPh>
    <rPh sb="167" eb="169">
      <t>ジョウキョウ</t>
    </rPh>
    <rPh sb="170" eb="171">
      <t>コノ</t>
    </rPh>
    <rPh sb="188" eb="189">
      <t>トウ</t>
    </rPh>
    <rPh sb="191" eb="194">
      <t>ケイゾクテキ</t>
    </rPh>
    <rPh sb="195" eb="197">
      <t>ジギョウ</t>
    </rPh>
    <rPh sb="197" eb="199">
      <t>キボ</t>
    </rPh>
    <rPh sb="200" eb="202">
      <t>シュクショウ</t>
    </rPh>
    <rPh sb="203" eb="205">
      <t>チュウシ</t>
    </rPh>
    <rPh sb="209" eb="211">
      <t>ヒツヨウ</t>
    </rPh>
    <rPh sb="228" eb="230">
      <t>ケイヒ</t>
    </rPh>
    <rPh sb="230" eb="232">
      <t>カイシュウ</t>
    </rPh>
    <rPh sb="232" eb="233">
      <t>リツ</t>
    </rPh>
    <rPh sb="243" eb="244">
      <t>オヨ</t>
    </rPh>
    <rPh sb="250" eb="252">
      <t>リョウキン</t>
    </rPh>
    <rPh sb="252" eb="254">
      <t>シュウニュウ</t>
    </rPh>
    <rPh sb="255" eb="256">
      <t>スク</t>
    </rPh>
    <rPh sb="261" eb="263">
      <t>オスイ</t>
    </rPh>
    <rPh sb="263" eb="265">
      <t>ショリ</t>
    </rPh>
    <rPh sb="265" eb="266">
      <t>ヒ</t>
    </rPh>
    <rPh sb="267" eb="268">
      <t>マカナ</t>
    </rPh>
    <rPh sb="276" eb="278">
      <t>リョウキン</t>
    </rPh>
    <rPh sb="278" eb="280">
      <t>シュウニュウ</t>
    </rPh>
    <rPh sb="281" eb="283">
      <t>カクホ</t>
    </rPh>
    <rPh sb="284" eb="286">
      <t>ヒツヨウ</t>
    </rPh>
    <rPh sb="287" eb="288">
      <t>カンガ</t>
    </rPh>
    <rPh sb="298" eb="300">
      <t>オスイ</t>
    </rPh>
    <rPh sb="300" eb="302">
      <t>ショリ</t>
    </rPh>
    <rPh sb="302" eb="304">
      <t>ゲンカ</t>
    </rPh>
    <rPh sb="308" eb="309">
      <t>タカ</t>
    </rPh>
    <rPh sb="311" eb="313">
      <t>ハンダン</t>
    </rPh>
    <rPh sb="321" eb="323">
      <t>コウトウ</t>
    </rPh>
    <rPh sb="324" eb="325">
      <t>オサ</t>
    </rPh>
    <rPh sb="329" eb="331">
      <t>トウシ</t>
    </rPh>
    <rPh sb="335" eb="340">
      <t>ヒヨウタイコウカ</t>
    </rPh>
    <rPh sb="341" eb="343">
      <t>ケントウ</t>
    </rPh>
    <rPh sb="344" eb="346">
      <t>ジュウブン</t>
    </rPh>
    <rPh sb="347" eb="348">
      <t>オコナ</t>
    </rPh>
    <rPh sb="350" eb="352">
      <t>ショウガク</t>
    </rPh>
    <rPh sb="353" eb="356">
      <t>コウリツテキ</t>
    </rPh>
    <rPh sb="357" eb="359">
      <t>トウシ</t>
    </rPh>
    <rPh sb="360" eb="361">
      <t>オコナ</t>
    </rPh>
    <rPh sb="365" eb="367">
      <t>オスイ</t>
    </rPh>
    <rPh sb="367" eb="369">
      <t>ショリ</t>
    </rPh>
    <rPh sb="369" eb="371">
      <t>ゲンカ</t>
    </rPh>
    <rPh sb="372" eb="373">
      <t>オサ</t>
    </rPh>
    <rPh sb="377" eb="379">
      <t>ヒツヨウ</t>
    </rPh>
    <rPh sb="390" eb="393">
      <t>スイセンカ</t>
    </rPh>
    <rPh sb="393" eb="394">
      <t>リツ</t>
    </rPh>
    <rPh sb="404" eb="405">
      <t>オヨ</t>
    </rPh>
    <rPh sb="411" eb="413">
      <t>スイシツ</t>
    </rPh>
    <rPh sb="413" eb="415">
      <t>ホゼン</t>
    </rPh>
    <rPh sb="416" eb="418">
      <t>カンテン</t>
    </rPh>
    <rPh sb="421" eb="423">
      <t>ソウキ</t>
    </rPh>
    <rPh sb="429" eb="430">
      <t>チカ</t>
    </rPh>
    <rPh sb="438" eb="440">
      <t>ヒツヨウ</t>
    </rPh>
    <phoneticPr fontId="4"/>
  </si>
  <si>
    <t>本市の公共下水道事業は昭和54年度から行われ、既に120km余りの管渠が布設され、本市で最も古い管は35年経過している。現在、本市の管渠の状況は良好であるが、今後長寿命化計画を策定し、これに沿って効率的な老朽化対策事業を行っていく必要がある。</t>
    <rPh sb="0" eb="1">
      <t>ホン</t>
    </rPh>
    <rPh sb="1" eb="2">
      <t>シ</t>
    </rPh>
    <rPh sb="3" eb="5">
      <t>コウキョウ</t>
    </rPh>
    <rPh sb="5" eb="8">
      <t>ゲスイドウ</t>
    </rPh>
    <rPh sb="8" eb="10">
      <t>ジギョウ</t>
    </rPh>
    <rPh sb="11" eb="13">
      <t>ショウワ</t>
    </rPh>
    <rPh sb="15" eb="17">
      <t>ネンド</t>
    </rPh>
    <rPh sb="19" eb="20">
      <t>オコナ</t>
    </rPh>
    <rPh sb="23" eb="24">
      <t>スデ</t>
    </rPh>
    <rPh sb="30" eb="31">
      <t>アマ</t>
    </rPh>
    <rPh sb="33" eb="34">
      <t>カン</t>
    </rPh>
    <rPh sb="34" eb="35">
      <t>キョ</t>
    </rPh>
    <rPh sb="36" eb="38">
      <t>フセツ</t>
    </rPh>
    <rPh sb="41" eb="42">
      <t>ホン</t>
    </rPh>
    <rPh sb="42" eb="43">
      <t>シ</t>
    </rPh>
    <rPh sb="44" eb="45">
      <t>モット</t>
    </rPh>
    <rPh sb="46" eb="47">
      <t>フル</t>
    </rPh>
    <rPh sb="48" eb="49">
      <t>カン</t>
    </rPh>
    <rPh sb="52" eb="53">
      <t>ネン</t>
    </rPh>
    <rPh sb="53" eb="55">
      <t>ケイカ</t>
    </rPh>
    <rPh sb="60" eb="62">
      <t>ゲンザイ</t>
    </rPh>
    <rPh sb="63" eb="64">
      <t>ホン</t>
    </rPh>
    <rPh sb="64" eb="65">
      <t>シ</t>
    </rPh>
    <rPh sb="66" eb="67">
      <t>カン</t>
    </rPh>
    <rPh sb="67" eb="68">
      <t>キョ</t>
    </rPh>
    <rPh sb="69" eb="71">
      <t>ジョウキョウ</t>
    </rPh>
    <rPh sb="72" eb="74">
      <t>リョウコウ</t>
    </rPh>
    <rPh sb="79" eb="81">
      <t>コンゴ</t>
    </rPh>
    <rPh sb="81" eb="82">
      <t>チョウ</t>
    </rPh>
    <rPh sb="82" eb="85">
      <t>ジュミョウカ</t>
    </rPh>
    <rPh sb="85" eb="87">
      <t>ケイカク</t>
    </rPh>
    <rPh sb="88" eb="90">
      <t>サクテイ</t>
    </rPh>
    <rPh sb="95" eb="96">
      <t>ソ</t>
    </rPh>
    <rPh sb="98" eb="101">
      <t>コウリツテキ</t>
    </rPh>
    <rPh sb="102" eb="105">
      <t>ロウキュウカ</t>
    </rPh>
    <rPh sb="105" eb="107">
      <t>タイサク</t>
    </rPh>
    <rPh sb="107" eb="109">
      <t>ジギョウ</t>
    </rPh>
    <rPh sb="110" eb="111">
      <t>オコナ</t>
    </rPh>
    <rPh sb="115" eb="117">
      <t>ヒツヨウ</t>
    </rPh>
    <phoneticPr fontId="4"/>
  </si>
  <si>
    <t>本市の公共下水道事業において、今後、人口減少等様々な社会の状況・傾向を考慮し、本市のまちづくり（土地利用）に合った効率的な生活排水処理を考え実践することで、市民の生活環境をより良好にしていくことを目指す。経営においても中長期的な経営戦略を策定し、これに沿った事業展開を少ない投資で最大の効果を求めて行っていく必要がある。</t>
    <rPh sb="0" eb="1">
      <t>ホン</t>
    </rPh>
    <rPh sb="1" eb="2">
      <t>シ</t>
    </rPh>
    <rPh sb="3" eb="5">
      <t>コウキョウ</t>
    </rPh>
    <rPh sb="5" eb="8">
      <t>ゲスイドウ</t>
    </rPh>
    <rPh sb="8" eb="10">
      <t>ジギョウ</t>
    </rPh>
    <rPh sb="15" eb="17">
      <t>コンゴ</t>
    </rPh>
    <rPh sb="18" eb="20">
      <t>ジンコウ</t>
    </rPh>
    <rPh sb="20" eb="22">
      <t>ゲンショウ</t>
    </rPh>
    <rPh sb="22" eb="23">
      <t>トウ</t>
    </rPh>
    <rPh sb="23" eb="25">
      <t>サマザマ</t>
    </rPh>
    <rPh sb="26" eb="28">
      <t>シャカイ</t>
    </rPh>
    <rPh sb="29" eb="31">
      <t>ジョウキョウ</t>
    </rPh>
    <rPh sb="32" eb="34">
      <t>ケイコウ</t>
    </rPh>
    <rPh sb="35" eb="37">
      <t>コウリョ</t>
    </rPh>
    <rPh sb="39" eb="40">
      <t>ホン</t>
    </rPh>
    <rPh sb="40" eb="41">
      <t>シ</t>
    </rPh>
    <rPh sb="48" eb="50">
      <t>トチ</t>
    </rPh>
    <rPh sb="50" eb="52">
      <t>リヨウ</t>
    </rPh>
    <rPh sb="54" eb="55">
      <t>ア</t>
    </rPh>
    <rPh sb="57" eb="60">
      <t>コウリツテキ</t>
    </rPh>
    <rPh sb="61" eb="63">
      <t>セイカツ</t>
    </rPh>
    <rPh sb="63" eb="65">
      <t>ハイスイ</t>
    </rPh>
    <rPh sb="65" eb="67">
      <t>ショリ</t>
    </rPh>
    <rPh sb="68" eb="69">
      <t>カンガ</t>
    </rPh>
    <rPh sb="70" eb="72">
      <t>ジッセン</t>
    </rPh>
    <rPh sb="78" eb="80">
      <t>シミン</t>
    </rPh>
    <rPh sb="81" eb="83">
      <t>セイカツ</t>
    </rPh>
    <rPh sb="83" eb="85">
      <t>カンキョウ</t>
    </rPh>
    <rPh sb="88" eb="90">
      <t>リョウコウ</t>
    </rPh>
    <rPh sb="98" eb="100">
      <t>メザ</t>
    </rPh>
    <rPh sb="102" eb="104">
      <t>ケイエイ</t>
    </rPh>
    <rPh sb="109" eb="113">
      <t>チュウチョウキテキ</t>
    </rPh>
    <rPh sb="114" eb="116">
      <t>ケイエイ</t>
    </rPh>
    <rPh sb="116" eb="118">
      <t>センリャク</t>
    </rPh>
    <rPh sb="119" eb="121">
      <t>サクテイ</t>
    </rPh>
    <rPh sb="126" eb="127">
      <t>ソ</t>
    </rPh>
    <rPh sb="129" eb="131">
      <t>ジギョウ</t>
    </rPh>
    <rPh sb="131" eb="133">
      <t>テンカイ</t>
    </rPh>
    <rPh sb="134" eb="135">
      <t>スク</t>
    </rPh>
    <rPh sb="137" eb="139">
      <t>トウシ</t>
    </rPh>
    <rPh sb="140" eb="142">
      <t>サイダイ</t>
    </rPh>
    <rPh sb="143" eb="145">
      <t>コウカ</t>
    </rPh>
    <rPh sb="146" eb="147">
      <t>モト</t>
    </rPh>
    <rPh sb="149" eb="150">
      <t>オコナ</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</si>
</sst>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77568"/>
        <c:axId val="104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4077568"/>
        <c:axId val="104096128"/>
      </c:lineChart>
      <c:dateAx>
        <c:axId val="104077568"/>
        <c:scaling>
          <c:orientation val="minMax"/>
        </c:scaling>
        <c:delete val="1"/>
        <c:axPos val="b"/>
        <c:numFmt formatCode="ge" sourceLinked="1"/>
        <c:majorTickMark val="none"/>
        <c:minorTickMark val="none"/>
        <c:tickLblPos val="none"/>
        <c:crossAx val="104096128"/>
        <c:crosses val="autoZero"/>
        <c:auto val="1"/>
        <c:lblOffset val="100"/>
        <c:baseTimeUnit val="years"/>
      </c:dateAx>
      <c:valAx>
        <c:axId val="104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97568"/>
        <c:axId val="1056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5597568"/>
        <c:axId val="105632512"/>
      </c:lineChart>
      <c:dateAx>
        <c:axId val="105597568"/>
        <c:scaling>
          <c:orientation val="minMax"/>
        </c:scaling>
        <c:delete val="1"/>
        <c:axPos val="b"/>
        <c:numFmt formatCode="ge" sourceLinked="1"/>
        <c:majorTickMark val="none"/>
        <c:minorTickMark val="none"/>
        <c:tickLblPos val="none"/>
        <c:crossAx val="105632512"/>
        <c:crosses val="autoZero"/>
        <c:auto val="1"/>
        <c:lblOffset val="100"/>
        <c:baseTimeUnit val="years"/>
      </c:dateAx>
      <c:valAx>
        <c:axId val="1056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80.25</c:v>
                </c:pt>
                <c:pt idx="1">
                  <c:v>81.13</c:v>
                </c:pt>
                <c:pt idx="2">
                  <c:v>82.71</c:v>
                </c:pt>
                <c:pt idx="3">
                  <c:v>83.75</c:v>
                </c:pt>
                <c:pt idx="4">
                  <c:v>84.76</c:v>
                </c:pt>
              </c:numCache>
            </c:numRef>
          </c:val>
        </c:ser>
        <c:dLbls>
          <c:showLegendKey val="0"/>
          <c:showVal val="0"/>
          <c:showCatName val="0"/>
          <c:showSerName val="0"/>
          <c:showPercent val="0"/>
          <c:showBubbleSize val="0"/>
        </c:dLbls>
        <c:gapWidth val="150"/>
        <c:axId val="105662720"/>
        <c:axId val="105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5662720"/>
        <c:axId val="105668992"/>
      </c:lineChart>
      <c:dateAx>
        <c:axId val="105662720"/>
        <c:scaling>
          <c:orientation val="minMax"/>
        </c:scaling>
        <c:delete val="1"/>
        <c:axPos val="b"/>
        <c:numFmt formatCode="ge" sourceLinked="1"/>
        <c:majorTickMark val="none"/>
        <c:minorTickMark val="none"/>
        <c:tickLblPos val="none"/>
        <c:crossAx val="105668992"/>
        <c:crosses val="autoZero"/>
        <c:auto val="1"/>
        <c:lblOffset val="100"/>
        <c:baseTimeUnit val="years"/>
      </c:dateAx>
      <c:valAx>
        <c:axId val="105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53.81</c:v>
                </c:pt>
                <c:pt idx="1">
                  <c:v>58.31</c:v>
                </c:pt>
                <c:pt idx="2">
                  <c:v>54.68</c:v>
                </c:pt>
                <c:pt idx="3">
                  <c:v>52.52</c:v>
                </c:pt>
                <c:pt idx="4">
                  <c:v>46.61</c:v>
                </c:pt>
              </c:numCache>
            </c:numRef>
          </c:val>
        </c:ser>
        <c:dLbls>
          <c:showLegendKey val="0"/>
          <c:showVal val="0"/>
          <c:showCatName val="0"/>
          <c:showSerName val="0"/>
          <c:showPercent val="0"/>
          <c:showBubbleSize val="0"/>
        </c:dLbls>
        <c:gapWidth val="150"/>
        <c:axId val="104122240"/>
        <c:axId val="1051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22240"/>
        <c:axId val="105119744"/>
      </c:lineChart>
      <c:dateAx>
        <c:axId val="104122240"/>
        <c:scaling>
          <c:orientation val="minMax"/>
        </c:scaling>
        <c:delete val="1"/>
        <c:axPos val="b"/>
        <c:numFmt formatCode="ge" sourceLinked="1"/>
        <c:majorTickMark val="none"/>
        <c:minorTickMark val="none"/>
        <c:tickLblPos val="none"/>
        <c:crossAx val="105119744"/>
        <c:crosses val="autoZero"/>
        <c:auto val="1"/>
        <c:lblOffset val="100"/>
        <c:baseTimeUnit val="years"/>
      </c:dateAx>
      <c:valAx>
        <c:axId val="1051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58144"/>
        <c:axId val="105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58144"/>
        <c:axId val="105160064"/>
      </c:lineChart>
      <c:dateAx>
        <c:axId val="105158144"/>
        <c:scaling>
          <c:orientation val="minMax"/>
        </c:scaling>
        <c:delete val="1"/>
        <c:axPos val="b"/>
        <c:numFmt formatCode="ge" sourceLinked="1"/>
        <c:majorTickMark val="none"/>
        <c:minorTickMark val="none"/>
        <c:tickLblPos val="none"/>
        <c:crossAx val="105160064"/>
        <c:crosses val="autoZero"/>
        <c:auto val="1"/>
        <c:lblOffset val="100"/>
        <c:baseTimeUnit val="years"/>
      </c:dateAx>
      <c:valAx>
        <c:axId val="105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64256"/>
        <c:axId val="1052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64256"/>
        <c:axId val="105266176"/>
      </c:lineChart>
      <c:dateAx>
        <c:axId val="105264256"/>
        <c:scaling>
          <c:orientation val="minMax"/>
        </c:scaling>
        <c:delete val="1"/>
        <c:axPos val="b"/>
        <c:numFmt formatCode="ge" sourceLinked="1"/>
        <c:majorTickMark val="none"/>
        <c:minorTickMark val="none"/>
        <c:tickLblPos val="none"/>
        <c:crossAx val="105266176"/>
        <c:crosses val="autoZero"/>
        <c:auto val="1"/>
        <c:lblOffset val="100"/>
        <c:baseTimeUnit val="years"/>
      </c:dateAx>
      <c:valAx>
        <c:axId val="105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98944"/>
        <c:axId val="1053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98944"/>
        <c:axId val="105305216"/>
      </c:lineChart>
      <c:dateAx>
        <c:axId val="105298944"/>
        <c:scaling>
          <c:orientation val="minMax"/>
        </c:scaling>
        <c:delete val="1"/>
        <c:axPos val="b"/>
        <c:numFmt formatCode="ge" sourceLinked="1"/>
        <c:majorTickMark val="none"/>
        <c:minorTickMark val="none"/>
        <c:tickLblPos val="none"/>
        <c:crossAx val="105305216"/>
        <c:crosses val="autoZero"/>
        <c:auto val="1"/>
        <c:lblOffset val="100"/>
        <c:baseTimeUnit val="years"/>
      </c:dateAx>
      <c:valAx>
        <c:axId val="1053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47712"/>
        <c:axId val="105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47712"/>
        <c:axId val="105353984"/>
      </c:lineChart>
      <c:dateAx>
        <c:axId val="105347712"/>
        <c:scaling>
          <c:orientation val="minMax"/>
        </c:scaling>
        <c:delete val="1"/>
        <c:axPos val="b"/>
        <c:numFmt formatCode="ge" sourceLinked="1"/>
        <c:majorTickMark val="none"/>
        <c:minorTickMark val="none"/>
        <c:tickLblPos val="none"/>
        <c:crossAx val="105353984"/>
        <c:crosses val="autoZero"/>
        <c:auto val="1"/>
        <c:lblOffset val="100"/>
        <c:baseTimeUnit val="years"/>
      </c:dateAx>
      <c:valAx>
        <c:axId val="105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838.24</c:v>
                </c:pt>
                <c:pt idx="1">
                  <c:v>848.81</c:v>
                </c:pt>
                <c:pt idx="2">
                  <c:v>839.53</c:v>
                </c:pt>
                <c:pt idx="3">
                  <c:v>670.22</c:v>
                </c:pt>
                <c:pt idx="4">
                  <c:v>657.61</c:v>
                </c:pt>
              </c:numCache>
            </c:numRef>
          </c:val>
        </c:ser>
        <c:dLbls>
          <c:showLegendKey val="0"/>
          <c:showVal val="0"/>
          <c:showCatName val="0"/>
          <c:showSerName val="0"/>
          <c:showPercent val="0"/>
          <c:showBubbleSize val="0"/>
        </c:dLbls>
        <c:gapWidth val="150"/>
        <c:axId val="105371904"/>
        <c:axId val="1053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5371904"/>
        <c:axId val="105386368"/>
      </c:lineChart>
      <c:dateAx>
        <c:axId val="105371904"/>
        <c:scaling>
          <c:orientation val="minMax"/>
        </c:scaling>
        <c:delete val="1"/>
        <c:axPos val="b"/>
        <c:numFmt formatCode="ge" sourceLinked="1"/>
        <c:majorTickMark val="none"/>
        <c:minorTickMark val="none"/>
        <c:tickLblPos val="none"/>
        <c:crossAx val="105386368"/>
        <c:crosses val="autoZero"/>
        <c:auto val="1"/>
        <c:lblOffset val="100"/>
        <c:baseTimeUnit val="years"/>
      </c:dateAx>
      <c:valAx>
        <c:axId val="1053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30.4</c:v>
                </c:pt>
                <c:pt idx="1">
                  <c:v>30.42</c:v>
                </c:pt>
                <c:pt idx="2">
                  <c:v>34.950000000000003</c:v>
                </c:pt>
                <c:pt idx="3">
                  <c:v>35.49</c:v>
                </c:pt>
                <c:pt idx="4">
                  <c:v>29.49</c:v>
                </c:pt>
              </c:numCache>
            </c:numRef>
          </c:val>
        </c:ser>
        <c:dLbls>
          <c:showLegendKey val="0"/>
          <c:showVal val="0"/>
          <c:showCatName val="0"/>
          <c:showSerName val="0"/>
          <c:showPercent val="0"/>
          <c:showBubbleSize val="0"/>
        </c:dLbls>
        <c:gapWidth val="150"/>
        <c:axId val="105415040"/>
        <c:axId val="1054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5415040"/>
        <c:axId val="105416960"/>
      </c:lineChart>
      <c:dateAx>
        <c:axId val="105415040"/>
        <c:scaling>
          <c:orientation val="minMax"/>
        </c:scaling>
        <c:delete val="1"/>
        <c:axPos val="b"/>
        <c:numFmt formatCode="ge" sourceLinked="1"/>
        <c:majorTickMark val="none"/>
        <c:minorTickMark val="none"/>
        <c:tickLblPos val="none"/>
        <c:crossAx val="105416960"/>
        <c:crosses val="autoZero"/>
        <c:auto val="1"/>
        <c:lblOffset val="100"/>
        <c:baseTimeUnit val="years"/>
      </c:dateAx>
      <c:valAx>
        <c:axId val="1054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287.98</c:v>
                </c:pt>
                <c:pt idx="1">
                  <c:v>291.54000000000002</c:v>
                </c:pt>
                <c:pt idx="2">
                  <c:v>250.39</c:v>
                </c:pt>
                <c:pt idx="3">
                  <c:v>250.76</c:v>
                </c:pt>
                <c:pt idx="4">
                  <c:v>304.49</c:v>
                </c:pt>
              </c:numCache>
            </c:numRef>
          </c:val>
        </c:ser>
        <c:dLbls>
          <c:showLegendKey val="0"/>
          <c:showVal val="0"/>
          <c:showCatName val="0"/>
          <c:showSerName val="0"/>
          <c:showPercent val="0"/>
          <c:showBubbleSize val="0"/>
        </c:dLbls>
        <c:gapWidth val="150"/>
        <c:axId val="105581568"/>
        <c:axId val="1055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5581568"/>
        <c:axId val="105587840"/>
      </c:lineChart>
      <c:dateAx>
        <c:axId val="105581568"/>
        <c:scaling>
          <c:orientation val="minMax"/>
        </c:scaling>
        <c:delete val="1"/>
        <c:axPos val="b"/>
        <c:numFmt formatCode="ge" sourceLinked="1"/>
        <c:majorTickMark val="none"/>
        <c:minorTickMark val="none"/>
        <c:tickLblPos val="none"/>
        <c:crossAx val="105587840"/>
        <c:crosses val="autoZero"/>
        <c:auto val="1"/>
        <c:lblOffset val="100"/>
        <c:baseTimeUnit val="years"/>
      </c:dateAx>
      <c:valAx>
        <c:axId val="1055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S85" sqref="BS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33731</v>
      </c>
      <c r="AM8" s="47"/>
      <c r="AN8" s="47"/>
      <c r="AO8" s="47"/>
      <c r="AP8" s="47"/>
      <c r="AQ8" s="47"/>
      <c r="AR8" s="47"/>
      <c r="AS8" s="47"/>
      <c r="AT8" s="43">
        <f>データ!S6</f>
        <v>264.11</v>
      </c>
      <c r="AU8" s="43"/>
      <c r="AV8" s="43"/>
      <c r="AW8" s="43"/>
      <c r="AX8" s="43"/>
      <c r="AY8" s="43"/>
      <c r="AZ8" s="43"/>
      <c r="BA8" s="43"/>
      <c r="BB8" s="43">
        <f>データ!T6</f>
        <v>127.72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52.43</v>
      </c>
      <c r="Q10" s="43"/>
      <c r="R10" s="43"/>
      <c r="S10" s="43"/>
      <c r="T10" s="43"/>
      <c r="U10" s="43"/>
      <c r="V10" s="43"/>
      <c r="W10" s="43">
        <f>データ!P6</f>
        <v>100.31</v>
      </c>
      <c r="X10" s="43"/>
      <c r="Y10" s="43"/>
      <c r="Z10" s="43"/>
      <c r="AA10" s="43"/>
      <c r="AB10" s="43"/>
      <c r="AC10" s="43"/>
      <c r="AD10" s="47">
        <f>データ!Q6</f>
        <v>1508</v>
      </c>
      <c r="AE10" s="47"/>
      <c r="AF10" s="47"/>
      <c r="AG10" s="47"/>
      <c r="AH10" s="47"/>
      <c r="AI10" s="47"/>
      <c r="AJ10" s="47"/>
      <c r="AK10" s="2"/>
      <c r="AL10" s="47">
        <f>データ!U6</f>
        <v>17583</v>
      </c>
      <c r="AM10" s="47"/>
      <c r="AN10" s="47"/>
      <c r="AO10" s="47"/>
      <c r="AP10" s="47"/>
      <c r="AQ10" s="47"/>
      <c r="AR10" s="47"/>
      <c r="AS10" s="47"/>
      <c r="AT10" s="43">
        <f>データ!V6</f>
        <v>6.59</v>
      </c>
      <c r="AU10" s="43"/>
      <c r="AV10" s="43"/>
      <c r="AW10" s="43"/>
      <c r="AX10" s="43"/>
      <c r="AY10" s="43"/>
      <c r="AZ10" s="43"/>
      <c r="BA10" s="43"/>
      <c r="BB10" s="43">
        <f>データ!W6</f>
        <v>2668.13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192139</v>
      </c>
      <c r="D6" s="31">
        <f t="shared" si="3"/>
        <v>47</v>
      </c>
      <c r="E6" s="31">
        <f t="shared" si="3"/>
        <v>17</v>
      </c>
      <c r="F6" s="31">
        <f t="shared" si="3"/>
        <v>1</v>
      </c>
      <c r="G6" s="31">
        <f t="shared" si="3"/>
        <v>0</v>
      </c>
      <c r="H6" s="31" t="str">
        <f t="shared" si="3"/>
        <v>山梨県　甲州市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52.43</v>
      </c>
      <c r="P6" s="32">
        <f t="shared" si="3"/>
        <v>100.31</v>
      </c>
      <c r="Q6" s="32">
        <f t="shared" si="3"/>
        <v>1508</v>
      </c>
      <c r="R6" s="32">
        <f t="shared" si="3"/>
        <v>33731</v>
      </c>
      <c r="S6" s="32">
        <f t="shared" si="3"/>
        <v>264.11</v>
      </c>
      <c r="T6" s="32">
        <f t="shared" si="3"/>
        <v>127.72</v>
      </c>
      <c r="U6" s="32">
        <f t="shared" si="3"/>
        <v>17583</v>
      </c>
      <c r="V6" s="32">
        <f t="shared" si="3"/>
        <v>6.59</v>
      </c>
      <c r="W6" s="32">
        <f t="shared" si="3"/>
        <v>2668.13</v>
      </c>
      <c r="X6" s="33">
        <f>IF(X7="",NA(),X7)</f>
        <v>53.81</v>
      </c>
      <c r="Y6" s="33">
        <f t="shared" ref="Y6:AG6" si="4">IF(Y7="",NA(),Y7)</f>
        <v>58.31</v>
      </c>
      <c r="Z6" s="33">
        <f t="shared" si="4"/>
        <v>54.68</v>
      </c>
      <c r="AA6" s="33">
        <f t="shared" si="4"/>
        <v>52.52</v>
      </c>
      <c r="AB6" s="33">
        <f t="shared" si="4"/>
        <v>46.61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838.24</v>
      </c>
      <c r="BF6" s="33">
        <f t="shared" ref="BF6:BN6" si="7">IF(BF7="",NA(),BF7)</f>
        <v>848.81</v>
      </c>
      <c r="BG6" s="33">
        <f t="shared" si="7"/>
        <v>839.53</v>
      </c>
      <c r="BH6" s="33">
        <f t="shared" si="7"/>
        <v>670.22</v>
      </c>
      <c r="BI6" s="33">
        <f t="shared" si="7"/>
        <v>657.61</v>
      </c>
      <c r="BJ6" s="33">
        <f t="shared" si="7"/>
        <v>1320.98</v>
      </c>
      <c r="BK6" s="33">
        <f t="shared" si="7"/>
        <v>1334.01</v>
      </c>
      <c r="BL6" s="33">
        <f t="shared" si="7"/>
        <v>1273.52</v>
      </c>
      <c r="BM6" s="33">
        <f t="shared" si="7"/>
        <v>1209.95</v>
      </c>
      <c r="BN6" s="33">
        <f t="shared" si="7"/>
        <v>1136.5</v>
      </c>
      <c r="BO6" s="32" t="str">
        <f>IF(BO7="","",IF(BO7="-","【-】","【"&amp;SUBSTITUTE(TEXT(BO7,"#,##0.00"),"-","△")&amp;"】"))</f>
        <v>【776.35】</v>
      </c>
      <c r="BP6" s="33">
        <f>IF(BP7="",NA(),BP7)</f>
        <v>30.4</v>
      </c>
      <c r="BQ6" s="33">
        <f t="shared" ref="BQ6:BY6" si="8">IF(BQ7="",NA(),BQ7)</f>
        <v>30.42</v>
      </c>
      <c r="BR6" s="33">
        <f t="shared" si="8"/>
        <v>34.950000000000003</v>
      </c>
      <c r="BS6" s="33">
        <f t="shared" si="8"/>
        <v>35.49</v>
      </c>
      <c r="BT6" s="33">
        <f t="shared" si="8"/>
        <v>29.49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287.98</v>
      </c>
      <c r="CB6" s="33">
        <f t="shared" ref="CB6:CJ6" si="9">IF(CB7="",NA(),CB7)</f>
        <v>291.54000000000002</v>
      </c>
      <c r="CC6" s="33">
        <f t="shared" si="9"/>
        <v>250.39</v>
      </c>
      <c r="CD6" s="33">
        <f t="shared" si="9"/>
        <v>250.76</v>
      </c>
      <c r="CE6" s="33">
        <f t="shared" si="9"/>
        <v>304.49</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80.25</v>
      </c>
      <c r="CX6" s="33">
        <f t="shared" ref="CX6:DF6" si="11">IF(CX7="",NA(),CX7)</f>
        <v>81.13</v>
      </c>
      <c r="CY6" s="33">
        <f t="shared" si="11"/>
        <v>82.71</v>
      </c>
      <c r="CZ6" s="33">
        <f t="shared" si="11"/>
        <v>83.75</v>
      </c>
      <c r="DA6" s="33">
        <f t="shared" si="11"/>
        <v>84.76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192139</v>
      </c>
      <c r="D7" s="35">
        <v>47</v>
      </c>
      <c r="E7" s="35">
        <v>17</v>
      </c>
      <c r="F7" s="35">
        <v>1</v>
      </c>
      <c r="G7" s="35">
        <v>0</v>
      </c>
      <c r="H7" s="35" t="s">
        <v>96</v>
      </c>
      <c r="I7" s="35" t="s">
        <v>97</v>
      </c>
      <c r="J7" s="35" t="s">
        <v>98</v>
      </c>
      <c r="K7" s="35" t="s">
        <v>99</v>
      </c>
      <c r="L7" s="35" t="s">
        <v>100</v>
      </c>
      <c r="M7" s="36" t="s">
        <v>101</v>
      </c>
      <c r="N7" s="36" t="s">
        <v>102</v>
      </c>
      <c r="O7" s="36">
        <v>52.43</v>
      </c>
      <c r="P7" s="36">
        <v>100.31</v>
      </c>
      <c r="Q7" s="36">
        <v>1508</v>
      </c>
      <c r="R7" s="36">
        <v>33731</v>
      </c>
      <c r="S7" s="36">
        <v>264.11</v>
      </c>
      <c r="T7" s="36">
        <v>127.72</v>
      </c>
      <c r="U7" s="36">
        <v>17583</v>
      </c>
      <c r="V7" s="36">
        <v>6.59</v>
      </c>
      <c r="W7" s="36">
        <v>2668.13</v>
      </c>
      <c r="X7" s="36">
        <v>53.81</v>
      </c>
      <c r="Y7" s="36">
        <v>58.31</v>
      </c>
      <c r="Z7" s="36">
        <v>54.68</v>
      </c>
      <c r="AA7" s="36">
        <v>52.52</v>
      </c>
      <c r="AB7" s="36">
        <v>46.61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838.24</v>
      </c>
      <c r="BF7" s="36">
        <v>848.81</v>
      </c>
      <c r="BG7" s="36">
        <v>839.53</v>
      </c>
      <c r="BH7" s="36">
        <v>670.22</v>
      </c>
      <c r="BI7" s="36">
        <v>657.61</v>
      </c>
      <c r="BJ7" s="36">
        <v>1320.98</v>
      </c>
      <c r="BK7" s="36">
        <v>1334.01</v>
      </c>
      <c r="BL7" s="36">
        <v>1273.52</v>
      </c>
      <c r="BM7" s="36">
        <v>1209.95</v>
      </c>
      <c r="BN7" s="36">
        <v>1136.5</v>
      </c>
      <c r="BO7" s="36">
        <v>776.35</v>
      </c>
      <c r="BP7" s="36">
        <v>30.4</v>
      </c>
      <c r="BQ7" s="36">
        <v>30.42</v>
      </c>
      <c r="BR7" s="36">
        <v>34.950000000000003</v>
      </c>
      <c r="BS7" s="36">
        <v>35.49</v>
      </c>
      <c r="BT7" s="36">
        <v>29.49</v>
      </c>
      <c r="BU7" s="36">
        <v>68.63</v>
      </c>
      <c r="BV7" s="36">
        <v>67.14</v>
      </c>
      <c r="BW7" s="36">
        <v>67.849999999999994</v>
      </c>
      <c r="BX7" s="36">
        <v>69.48</v>
      </c>
      <c r="BY7" s="36">
        <v>71.650000000000006</v>
      </c>
      <c r="BZ7" s="36">
        <v>96.57</v>
      </c>
      <c r="CA7" s="36">
        <v>287.98</v>
      </c>
      <c r="CB7" s="36">
        <v>291.54000000000002</v>
      </c>
      <c r="CC7" s="36">
        <v>250.39</v>
      </c>
      <c r="CD7" s="36">
        <v>250.76</v>
      </c>
      <c r="CE7" s="36">
        <v>304.49</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80.25</v>
      </c>
      <c r="CX7" s="36">
        <v>81.13</v>
      </c>
      <c r="CY7" s="36">
        <v>82.71</v>
      </c>
      <c r="CZ7" s="36">
        <v>83.75</v>
      </c>
      <c r="DA7" s="36">
        <v>84.76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2016-02-11T06:09:17Z</cp:lastPrinted>
  <dcterms:created xsi:type="dcterms:W3CDTF">2016-02-03T08:51:58Z</dcterms:created>
  <dcterms:modified xsi:type="dcterms:W3CDTF">2016-02-11T06:09:36Z</dcterms:modified>
  <cp:category/>
</cp:coreProperties>
</file>