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14520" windowHeight="1248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<sst xmlns="http://schemas.openxmlformats.org/spreadsheetml/2006/main" count="221" uniqueCount="111">
  <si>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</si>
  <si>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</si>
  <si>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</si>
  <si>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</si>
  <si>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</si>
  <si>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</si>
  <si>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</si>
  <si>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</si>
  <si>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</si>
  <si>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</si>
  <si>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</si>
  <si>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</si>
  <si>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</si>
  <si>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</si>
  <si>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</si>
  <si>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</si>
  <si>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</si>
  <si>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</si>
  <si>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</si>
  <si>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</si>
  <si>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</si>
  <si>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</si>
  <si>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</si>
  <si>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</si>
  <si>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</si>
  <si>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</si>
  <si>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</si>
  <si>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</si>
  <si>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</si>
  <si>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</si>
  <si>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</si>
  <si>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</si>
  <si>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</si>
  <si>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</si>
  <si>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</si>
  <si>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</si>
  <si>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</si>
  <si>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</si>
  <si>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</si>
  <si>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</si>
  <si>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</si>
  <si>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</si>
  <si>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</si>
  <si>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</si>
  <si>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</si>
  <si>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</si>
  <si>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</si>
  <si>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</si>
  <si>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</si>
  <si>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</si>
  <si>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</si>
  <si>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</si>
  <si>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</si>
  <si>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</si>
  <si>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</si>
  <si>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</si>
  <si>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</si>
  <si>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</si>
  <si>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</si>
  <si>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</si>
  <si>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</si>
  <si>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</si>
  <si>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</si>
  <si>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</si>
  <si>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</si>
  <si>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</si>
  <si>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</si>
  <si>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</si>
  <si>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</si>
  <si>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</si>
  <si>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</si>
  <si>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</si>
  <si>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</si>
  <si>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</si>
  <si>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</si>
  <si>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</si>
  <si>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</si>
  <si>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</si>
  <si>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</si>
  <si>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</si>
  <si>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</si>
  <si>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</si>
  <si>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</si>
  <si>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</si>
  <si>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</si>
  <si>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</si>
  <si>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</si>
  <si>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</si>
  <si>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</si>
  <si>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</si>
  <si>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</si>
  <si>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</si>
  <si>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</si>
  <si>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</si>
  <si>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</si>
  <si>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</si>
  <si>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甲州市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</si>
  <si>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</si>
  <si>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</si>
  <si>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</si>
  <si>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</si>
  <si>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</si>
  <si>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</si>
  <si>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</si>
  <si>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</si>
  <si>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</si>
  <si>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</si>
  <si>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</si>
  <si>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100％には及んでいない。料金収入が少なく処理区域内人もは1,100人余りであり、水洗化率、下水道接続率ともに高水準であるが料金収入は料金の値上げ以外に見込めない状況で、経常費用への負担の多くを一般会計から繰り入れていることから根本的な面から経営改善についての検討を行い実施する必要がある。　　　　　　　　　　　　　　　　　　　　　　　④企業最残高対事業規模比率について地方債償還金の割合が高いが特定環境保全公共下水道事業については既に事業完了しているため、企業債残高は減少するが料金収入と併せて比較していく。　　　　　　　　　　　　　　　　　　　　⑤経費回収率について100％には及んでいない。料金収入が少ないことで汚水処理費が賄えないため、根本的な面から経営改善についての検討を行い実施する必要がある。　　　　　　　　　　　　　　　　　　　　　　　　⑥汚水処理原価について高騰していると判断するが、経常費用を極力抑えつつ根本的な面から経営改善についての検討を行い実施する必要がある。　　　　　　　　　　　　⑧水洗化率について浄化槽事業と併せ100％に近い数値が打ち出されているため問題はないと考える。</t>
    <rPh sb="1" eb="4">
      <t>シュウエキテキ</t>
    </rPh>
    <rPh sb="4" eb="6">
      <t>シュウシ</t>
    </rPh>
    <rPh sb="6" eb="8">
      <t>ヒリツ</t>
    </rPh>
    <rPh sb="18" eb="19">
      <t>オヨ</t>
    </rPh>
    <rPh sb="25" eb="27">
      <t>リョウキン</t>
    </rPh>
    <rPh sb="27" eb="29">
      <t>シュウニュウ</t>
    </rPh>
    <rPh sb="30" eb="31">
      <t>スク</t>
    </rPh>
    <rPh sb="79" eb="81">
      <t>リョウキン</t>
    </rPh>
    <rPh sb="82" eb="84">
      <t>ネア</t>
    </rPh>
    <rPh sb="85" eb="87">
      <t>イガイ</t>
    </rPh>
    <rPh sb="88" eb="90">
      <t>ミコ</t>
    </rPh>
    <rPh sb="93" eb="95">
      <t>ジョウキョウ</t>
    </rPh>
    <rPh sb="97" eb="99">
      <t>ケイジョウ</t>
    </rPh>
    <rPh sb="99" eb="101">
      <t>ヒヨウ</t>
    </rPh>
    <rPh sb="103" eb="105">
      <t>フタン</t>
    </rPh>
    <rPh sb="106" eb="107">
      <t>オオ</t>
    </rPh>
    <rPh sb="109" eb="111">
      <t>イッパン</t>
    </rPh>
    <rPh sb="111" eb="113">
      <t>カイケイ</t>
    </rPh>
    <rPh sb="115" eb="116">
      <t>ク</t>
    </rPh>
    <rPh sb="117" eb="118">
      <t>イ</t>
    </rPh>
    <rPh sb="126" eb="129">
      <t>コンポンテキ</t>
    </rPh>
    <rPh sb="130" eb="131">
      <t>メン</t>
    </rPh>
    <rPh sb="133" eb="135">
      <t>ケイエイ</t>
    </rPh>
    <rPh sb="135" eb="137">
      <t>カイゼン</t>
    </rPh>
    <rPh sb="142" eb="144">
      <t>ケントウ</t>
    </rPh>
    <rPh sb="145" eb="146">
      <t>オコナ</t>
    </rPh>
    <rPh sb="147" eb="149">
      <t>ジッシ</t>
    </rPh>
    <rPh sb="151" eb="153">
      <t>ヒツヨウ</t>
    </rPh>
    <rPh sb="181" eb="183">
      <t>キギョウ</t>
    </rPh>
    <rPh sb="183" eb="184">
      <t>サイ</t>
    </rPh>
    <rPh sb="184" eb="186">
      <t>ザンダカ</t>
    </rPh>
    <rPh sb="186" eb="187">
      <t>タイ</t>
    </rPh>
    <rPh sb="187" eb="189">
      <t>ジギョウ</t>
    </rPh>
    <rPh sb="189" eb="191">
      <t>キボ</t>
    </rPh>
    <rPh sb="191" eb="193">
      <t>ヒリツ</t>
    </rPh>
    <rPh sb="197" eb="200">
      <t>チホウサイ</t>
    </rPh>
    <rPh sb="200" eb="203">
      <t>ショウカンキン</t>
    </rPh>
    <rPh sb="204" eb="206">
      <t>ワリアイ</t>
    </rPh>
    <rPh sb="207" eb="208">
      <t>タカ</t>
    </rPh>
    <rPh sb="210" eb="212">
      <t>トクテイ</t>
    </rPh>
    <rPh sb="212" eb="214">
      <t>カンキョウ</t>
    </rPh>
    <rPh sb="214" eb="216">
      <t>ホゼン</t>
    </rPh>
    <rPh sb="216" eb="218">
      <t>コウキョウ</t>
    </rPh>
    <rPh sb="218" eb="221">
      <t>ゲスイドウ</t>
    </rPh>
    <rPh sb="221" eb="223">
      <t>ジギョウ</t>
    </rPh>
    <rPh sb="228" eb="229">
      <t>スデ</t>
    </rPh>
    <rPh sb="230" eb="232">
      <t>ジギョウ</t>
    </rPh>
    <rPh sb="232" eb="234">
      <t>カンリョウ</t>
    </rPh>
    <rPh sb="241" eb="243">
      <t>キギョウ</t>
    </rPh>
    <rPh sb="243" eb="244">
      <t>サイ</t>
    </rPh>
    <rPh sb="244" eb="246">
      <t>ザンダカ</t>
    </rPh>
    <rPh sb="247" eb="249">
      <t>ゲンショウ</t>
    </rPh>
    <rPh sb="252" eb="254">
      <t>リョウキン</t>
    </rPh>
    <rPh sb="254" eb="256">
      <t>シュウニュウ</t>
    </rPh>
    <rPh sb="257" eb="258">
      <t>アワ</t>
    </rPh>
    <rPh sb="260" eb="262">
      <t>ヒカク</t>
    </rPh>
    <rPh sb="288" eb="290">
      <t>ケイヒ</t>
    </rPh>
    <rPh sb="290" eb="292">
      <t>カイシュウ</t>
    </rPh>
    <rPh sb="292" eb="293">
      <t>リツ</t>
    </rPh>
    <rPh sb="303" eb="304">
      <t>オヨ</t>
    </rPh>
    <rPh sb="310" eb="312">
      <t>リョウキン</t>
    </rPh>
    <rPh sb="312" eb="314">
      <t>シュウニュウ</t>
    </rPh>
    <rPh sb="315" eb="316">
      <t>スク</t>
    </rPh>
    <rPh sb="321" eb="323">
      <t>オスイ</t>
    </rPh>
    <rPh sb="323" eb="325">
      <t>ショリ</t>
    </rPh>
    <rPh sb="325" eb="326">
      <t>ヒ</t>
    </rPh>
    <rPh sb="327" eb="328">
      <t>マカナ</t>
    </rPh>
    <rPh sb="390" eb="392">
      <t>オスイ</t>
    </rPh>
    <rPh sb="392" eb="394">
      <t>ショリ</t>
    </rPh>
    <rPh sb="394" eb="396">
      <t>ゲンカ</t>
    </rPh>
    <rPh sb="400" eb="402">
      <t>コウトウ</t>
    </rPh>
    <rPh sb="407" eb="409">
      <t>ハンダン</t>
    </rPh>
    <rPh sb="413" eb="415">
      <t>ケイジョウ</t>
    </rPh>
    <rPh sb="415" eb="417">
      <t>ヒヨウ</t>
    </rPh>
    <rPh sb="418" eb="420">
      <t>キョクリョク</t>
    </rPh>
    <rPh sb="420" eb="421">
      <t>オサ</t>
    </rPh>
    <rPh sb="468" eb="471">
      <t>スイセンカ</t>
    </rPh>
    <rPh sb="471" eb="472">
      <t>リツ</t>
    </rPh>
    <rPh sb="476" eb="478">
      <t>ジョウカ</t>
    </rPh>
    <rPh sb="478" eb="479">
      <t>ソウ</t>
    </rPh>
    <rPh sb="479" eb="481">
      <t>ジギョウ</t>
    </rPh>
    <rPh sb="482" eb="483">
      <t>アワ</t>
    </rPh>
    <rPh sb="489" eb="490">
      <t>チカ</t>
    </rPh>
    <rPh sb="491" eb="493">
      <t>スウチ</t>
    </rPh>
    <rPh sb="494" eb="495">
      <t>ウ</t>
    </rPh>
    <rPh sb="496" eb="497">
      <t>ダ</t>
    </rPh>
    <rPh sb="504" eb="506">
      <t>モンダイ</t>
    </rPh>
    <rPh sb="510" eb="511">
      <t>カンガ</t>
    </rPh>
    <phoneticPr fontId="4"/>
  </si>
  <si>
    <t>本市の特定環境保全公共下水道事業は、平成7年度から事業が着手となり、既に平成14年度に整備完了となっている。管渠は20km余りが布設されており、最も古い管渠では20年程が経過している。現在、本市の管渠の状況は良好であるが処理場（大和浄化ｾﾝﾀｰ）を持ち合わせているため、長期的な視野で老朽化対策を検討していく必要がある。</t>
    <rPh sb="0" eb="1">
      <t>ホン</t>
    </rPh>
    <rPh sb="1" eb="2">
      <t>シ</t>
    </rPh>
    <rPh sb="3" eb="5">
      <t>トクテイ</t>
    </rPh>
    <rPh sb="5" eb="7">
      <t>カンキョウ</t>
    </rPh>
    <rPh sb="7" eb="9">
      <t>ホゼン</t>
    </rPh>
    <rPh sb="9" eb="11">
      <t>コウキョウ</t>
    </rPh>
    <rPh sb="11" eb="14">
      <t>ゲスイドウ</t>
    </rPh>
    <rPh sb="14" eb="16">
      <t>ジギョウ</t>
    </rPh>
    <rPh sb="18" eb="20">
      <t>ヘイセイ</t>
    </rPh>
    <rPh sb="21" eb="23">
      <t>ネンド</t>
    </rPh>
    <rPh sb="25" eb="27">
      <t>ジギョウ</t>
    </rPh>
    <rPh sb="28" eb="30">
      <t>チャクシュ</t>
    </rPh>
    <rPh sb="34" eb="35">
      <t>スデ</t>
    </rPh>
    <rPh sb="36" eb="38">
      <t>ヘイセイ</t>
    </rPh>
    <rPh sb="40" eb="42">
      <t>ネンド</t>
    </rPh>
    <rPh sb="43" eb="45">
      <t>セイビ</t>
    </rPh>
    <rPh sb="45" eb="47">
      <t>カンリョウ</t>
    </rPh>
    <rPh sb="54" eb="55">
      <t>カン</t>
    </rPh>
    <rPh sb="55" eb="56">
      <t>キョ</t>
    </rPh>
    <rPh sb="61" eb="62">
      <t>アマ</t>
    </rPh>
    <rPh sb="64" eb="66">
      <t>フセツ</t>
    </rPh>
    <rPh sb="72" eb="73">
      <t>モット</t>
    </rPh>
    <rPh sb="74" eb="75">
      <t>フル</t>
    </rPh>
    <rPh sb="76" eb="77">
      <t>カン</t>
    </rPh>
    <rPh sb="77" eb="78">
      <t>キョ</t>
    </rPh>
    <rPh sb="82" eb="83">
      <t>ネン</t>
    </rPh>
    <rPh sb="83" eb="84">
      <t>ホド</t>
    </rPh>
    <rPh sb="85" eb="87">
      <t>ケイカ</t>
    </rPh>
    <rPh sb="92" eb="94">
      <t>ゲンザイ</t>
    </rPh>
    <rPh sb="95" eb="96">
      <t>ホン</t>
    </rPh>
    <rPh sb="96" eb="97">
      <t>シ</t>
    </rPh>
    <rPh sb="98" eb="99">
      <t>カン</t>
    </rPh>
    <rPh sb="99" eb="100">
      <t>キョ</t>
    </rPh>
    <rPh sb="101" eb="103">
      <t>ジョウキョウ</t>
    </rPh>
    <rPh sb="104" eb="106">
      <t>リョウコウ</t>
    </rPh>
    <rPh sb="110" eb="113">
      <t>ショリジョウ</t>
    </rPh>
    <rPh sb="114" eb="116">
      <t>ヤマト</t>
    </rPh>
    <rPh sb="116" eb="118">
      <t>ジョウカ</t>
    </rPh>
    <rPh sb="124" eb="125">
      <t>モ</t>
    </rPh>
    <rPh sb="126" eb="127">
      <t>ア</t>
    </rPh>
    <rPh sb="135" eb="138">
      <t>チョウキテキ</t>
    </rPh>
    <rPh sb="139" eb="141">
      <t>シヤ</t>
    </rPh>
    <rPh sb="142" eb="145">
      <t>ロウキュウカ</t>
    </rPh>
    <rPh sb="145" eb="147">
      <t>タイサク</t>
    </rPh>
    <rPh sb="148" eb="150">
      <t>ケントウ</t>
    </rPh>
    <rPh sb="154" eb="156">
      <t>ヒツヨウ</t>
    </rPh>
    <phoneticPr fontId="4"/>
  </si>
  <si>
    <t>本市の特定環境保全公共下水道事業は、平成7年度から平成14年度に行われ整備完了となっている。この区域は甲府盆地の最東端に位置し、自然環境・水質保全の面からは重要な役割を担っている。将来的に人口増等、下水道経営面においてプラス要素が無いため、経営の改善はほぼ見込めないと思われる。このため、長期的な視野に立ち根本的な考え方からの改善が必要だと考える。</t>
    <rPh sb="32" eb="33">
      <t>オコナ</t>
    </rPh>
    <rPh sb="48" eb="50">
      <t>クイキ</t>
    </rPh>
    <rPh sb="51" eb="53">
      <t>コウフ</t>
    </rPh>
    <rPh sb="53" eb="55">
      <t>ボンチ</t>
    </rPh>
    <rPh sb="56" eb="57">
      <t>サイ</t>
    </rPh>
    <rPh sb="57" eb="58">
      <t>ヒガシ</t>
    </rPh>
    <rPh sb="58" eb="59">
      <t>ハジ</t>
    </rPh>
    <rPh sb="60" eb="62">
      <t>イチ</t>
    </rPh>
    <rPh sb="64" eb="66">
      <t>シゼン</t>
    </rPh>
    <rPh sb="66" eb="68">
      <t>カンキョウ</t>
    </rPh>
    <rPh sb="69" eb="71">
      <t>スイシツ</t>
    </rPh>
    <rPh sb="71" eb="73">
      <t>ホゼン</t>
    </rPh>
    <rPh sb="74" eb="75">
      <t>メン</t>
    </rPh>
    <rPh sb="78" eb="80">
      <t>ジュウヨウ</t>
    </rPh>
    <rPh sb="81" eb="83">
      <t>ヤクワリ</t>
    </rPh>
    <rPh sb="84" eb="85">
      <t>ニナ</t>
    </rPh>
    <rPh sb="90" eb="93">
      <t>ショウライテキ</t>
    </rPh>
    <rPh sb="94" eb="97">
      <t>ジンコウゾウ</t>
    </rPh>
    <rPh sb="97" eb="98">
      <t>トウ</t>
    </rPh>
    <rPh sb="99" eb="102">
      <t>ゲスイドウ</t>
    </rPh>
    <rPh sb="102" eb="104">
      <t>ケイエイ</t>
    </rPh>
    <rPh sb="104" eb="105">
      <t>メン</t>
    </rPh>
    <rPh sb="112" eb="114">
      <t>ヨウソ</t>
    </rPh>
    <rPh sb="115" eb="116">
      <t>ナ</t>
    </rPh>
    <rPh sb="120" eb="122">
      <t>ケイエイ</t>
    </rPh>
    <rPh sb="123" eb="125">
      <t>カイゼン</t>
    </rPh>
    <rPh sb="128" eb="130">
      <t>ミコ</t>
    </rPh>
    <rPh sb="134" eb="135">
      <t>オモ</t>
    </rPh>
    <rPh sb="144" eb="147">
      <t>チョウキテキ</t>
    </rPh>
    <rPh sb="148" eb="150">
      <t>シヤ</t>
    </rPh>
    <rPh sb="151" eb="152">
      <t>タ</t>
    </rPh>
    <rPh sb="153" eb="156">
      <t>コンポンテキ</t>
    </rPh>
    <rPh sb="157" eb="158">
      <t>カンガ</t>
    </rPh>
    <rPh sb="159" eb="160">
      <t>カタ</t>
    </rPh>
    <rPh sb="163" eb="165">
      <t>カイゼン</t>
    </rPh>
    <rPh sb="166" eb="168">
      <t>ヒツヨウ</t>
    </rPh>
    <rPh sb="170" eb="17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</si>
</sst>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132672"/>
        <c:axId val="9314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93132672"/>
        <c:axId val="93147136"/>
      </c:lineChart>
      <c:dateAx>
        <c:axId val="93132672"/>
        <c:scaling>
          <c:orientation val="minMax"/>
        </c:scaling>
        <c:delete val="1"/>
        <c:axPos val="b"/>
        <c:numFmt formatCode="ge" sourceLinked="1"/>
        <c:majorTickMark val="none"/>
        <c:minorTickMark val="none"/>
        <c:tickLblPos val="none"/>
        <c:crossAx val="93147136"/>
        <c:crosses val="autoZero"/>
        <c:auto val="1"/>
        <c:lblOffset val="100"/>
        <c:baseTimeUnit val="years"/>
      </c:dateAx>
      <c:valAx>
        <c:axId val="9314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3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32.17</c:v>
                </c:pt>
                <c:pt idx="1">
                  <c:v>32.5</c:v>
                </c:pt>
                <c:pt idx="2">
                  <c:v>31.58</c:v>
                </c:pt>
                <c:pt idx="3">
                  <c:v>30.17</c:v>
                </c:pt>
                <c:pt idx="4">
                  <c:v>30.58</c:v>
                </c:pt>
              </c:numCache>
            </c:numRef>
          </c:val>
        </c:ser>
        <c:dLbls>
          <c:showLegendKey val="0"/>
          <c:showVal val="0"/>
          <c:showCatName val="0"/>
          <c:showSerName val="0"/>
          <c:showPercent val="0"/>
          <c:showBubbleSize val="0"/>
        </c:dLbls>
        <c:gapWidth val="150"/>
        <c:axId val="113395968"/>
        <c:axId val="11343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113395968"/>
        <c:axId val="113435008"/>
      </c:lineChart>
      <c:dateAx>
        <c:axId val="113395968"/>
        <c:scaling>
          <c:orientation val="minMax"/>
        </c:scaling>
        <c:delete val="1"/>
        <c:axPos val="b"/>
        <c:numFmt formatCode="ge" sourceLinked="1"/>
        <c:majorTickMark val="none"/>
        <c:minorTickMark val="none"/>
        <c:tickLblPos val="none"/>
        <c:crossAx val="113435008"/>
        <c:crosses val="autoZero"/>
        <c:auto val="1"/>
        <c:lblOffset val="100"/>
        <c:baseTimeUnit val="years"/>
      </c:dateAx>
      <c:valAx>
        <c:axId val="11343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9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96.86</c:v>
                </c:pt>
                <c:pt idx="1">
                  <c:v>96.71</c:v>
                </c:pt>
                <c:pt idx="2">
                  <c:v>95.95</c:v>
                </c:pt>
                <c:pt idx="3">
                  <c:v>96.31</c:v>
                </c:pt>
                <c:pt idx="4">
                  <c:v>96.2</c:v>
                </c:pt>
              </c:numCache>
            </c:numRef>
          </c:val>
        </c:ser>
        <c:dLbls>
          <c:showLegendKey val="0"/>
          <c:showVal val="0"/>
          <c:showCatName val="0"/>
          <c:showSerName val="0"/>
          <c:showPercent val="0"/>
          <c:showBubbleSize val="0"/>
        </c:dLbls>
        <c:gapWidth val="150"/>
        <c:axId val="113461120"/>
        <c:axId val="11346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113461120"/>
        <c:axId val="113467392"/>
      </c:lineChart>
      <c:dateAx>
        <c:axId val="113461120"/>
        <c:scaling>
          <c:orientation val="minMax"/>
        </c:scaling>
        <c:delete val="1"/>
        <c:axPos val="b"/>
        <c:numFmt formatCode="ge" sourceLinked="1"/>
        <c:majorTickMark val="none"/>
        <c:minorTickMark val="none"/>
        <c:tickLblPos val="none"/>
        <c:crossAx val="113467392"/>
        <c:crosses val="autoZero"/>
        <c:auto val="1"/>
        <c:lblOffset val="100"/>
        <c:baseTimeUnit val="years"/>
      </c:dateAx>
      <c:valAx>
        <c:axId val="11346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6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65.89</c:v>
                </c:pt>
                <c:pt idx="1">
                  <c:v>69.290000000000006</c:v>
                </c:pt>
                <c:pt idx="2">
                  <c:v>64.25</c:v>
                </c:pt>
                <c:pt idx="3">
                  <c:v>64.930000000000007</c:v>
                </c:pt>
                <c:pt idx="4">
                  <c:v>67</c:v>
                </c:pt>
              </c:numCache>
            </c:numRef>
          </c:val>
        </c:ser>
        <c:dLbls>
          <c:showLegendKey val="0"/>
          <c:showVal val="0"/>
          <c:showCatName val="0"/>
          <c:showSerName val="0"/>
          <c:showPercent val="0"/>
          <c:showBubbleSize val="0"/>
        </c:dLbls>
        <c:gapWidth val="150"/>
        <c:axId val="108860928"/>
        <c:axId val="10886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860928"/>
        <c:axId val="108862848"/>
      </c:lineChart>
      <c:dateAx>
        <c:axId val="108860928"/>
        <c:scaling>
          <c:orientation val="minMax"/>
        </c:scaling>
        <c:delete val="1"/>
        <c:axPos val="b"/>
        <c:numFmt formatCode="ge" sourceLinked="1"/>
        <c:majorTickMark val="none"/>
        <c:minorTickMark val="none"/>
        <c:tickLblPos val="none"/>
        <c:crossAx val="108862848"/>
        <c:crosses val="autoZero"/>
        <c:auto val="1"/>
        <c:lblOffset val="100"/>
        <c:baseTimeUnit val="years"/>
      </c:dateAx>
      <c:valAx>
        <c:axId val="10886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6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352064"/>
        <c:axId val="10935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352064"/>
        <c:axId val="109353984"/>
      </c:lineChart>
      <c:dateAx>
        <c:axId val="109352064"/>
        <c:scaling>
          <c:orientation val="minMax"/>
        </c:scaling>
        <c:delete val="1"/>
        <c:axPos val="b"/>
        <c:numFmt formatCode="ge" sourceLinked="1"/>
        <c:majorTickMark val="none"/>
        <c:minorTickMark val="none"/>
        <c:tickLblPos val="none"/>
        <c:crossAx val="109353984"/>
        <c:crosses val="autoZero"/>
        <c:auto val="1"/>
        <c:lblOffset val="100"/>
        <c:baseTimeUnit val="years"/>
      </c:dateAx>
      <c:valAx>
        <c:axId val="10935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5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075520"/>
        <c:axId val="11207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075520"/>
        <c:axId val="112077440"/>
      </c:lineChart>
      <c:dateAx>
        <c:axId val="112075520"/>
        <c:scaling>
          <c:orientation val="minMax"/>
        </c:scaling>
        <c:delete val="1"/>
        <c:axPos val="b"/>
        <c:numFmt formatCode="ge" sourceLinked="1"/>
        <c:majorTickMark val="none"/>
        <c:minorTickMark val="none"/>
        <c:tickLblPos val="none"/>
        <c:crossAx val="112077440"/>
        <c:crosses val="autoZero"/>
        <c:auto val="1"/>
        <c:lblOffset val="100"/>
        <c:baseTimeUnit val="years"/>
      </c:dateAx>
      <c:valAx>
        <c:axId val="11207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7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118016"/>
        <c:axId val="11212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118016"/>
        <c:axId val="112124288"/>
      </c:lineChart>
      <c:dateAx>
        <c:axId val="112118016"/>
        <c:scaling>
          <c:orientation val="minMax"/>
        </c:scaling>
        <c:delete val="1"/>
        <c:axPos val="b"/>
        <c:numFmt formatCode="ge" sourceLinked="1"/>
        <c:majorTickMark val="none"/>
        <c:minorTickMark val="none"/>
        <c:tickLblPos val="none"/>
        <c:crossAx val="112124288"/>
        <c:crosses val="autoZero"/>
        <c:auto val="1"/>
        <c:lblOffset val="100"/>
        <c:baseTimeUnit val="years"/>
      </c:dateAx>
      <c:valAx>
        <c:axId val="11212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1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161536"/>
        <c:axId val="11216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161536"/>
        <c:axId val="112163456"/>
      </c:lineChart>
      <c:dateAx>
        <c:axId val="112161536"/>
        <c:scaling>
          <c:orientation val="minMax"/>
        </c:scaling>
        <c:delete val="1"/>
        <c:axPos val="b"/>
        <c:numFmt formatCode="ge" sourceLinked="1"/>
        <c:majorTickMark val="none"/>
        <c:minorTickMark val="none"/>
        <c:tickLblPos val="none"/>
        <c:crossAx val="112163456"/>
        <c:crosses val="autoZero"/>
        <c:auto val="1"/>
        <c:lblOffset val="100"/>
        <c:baseTimeUnit val="years"/>
      </c:dateAx>
      <c:valAx>
        <c:axId val="11216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6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1060.71</c:v>
                </c:pt>
                <c:pt idx="1">
                  <c:v>1189.01</c:v>
                </c:pt>
                <c:pt idx="2">
                  <c:v>968.95</c:v>
                </c:pt>
                <c:pt idx="3">
                  <c:v>913.7</c:v>
                </c:pt>
                <c:pt idx="4">
                  <c:v>980.8</c:v>
                </c:pt>
              </c:numCache>
            </c:numRef>
          </c:val>
        </c:ser>
        <c:dLbls>
          <c:showLegendKey val="0"/>
          <c:showVal val="0"/>
          <c:showCatName val="0"/>
          <c:showSerName val="0"/>
          <c:showPercent val="0"/>
          <c:showBubbleSize val="0"/>
        </c:dLbls>
        <c:gapWidth val="150"/>
        <c:axId val="112193920"/>
        <c:axId val="11219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112193920"/>
        <c:axId val="112195840"/>
      </c:lineChart>
      <c:dateAx>
        <c:axId val="112193920"/>
        <c:scaling>
          <c:orientation val="minMax"/>
        </c:scaling>
        <c:delete val="1"/>
        <c:axPos val="b"/>
        <c:numFmt formatCode="ge" sourceLinked="1"/>
        <c:majorTickMark val="none"/>
        <c:minorTickMark val="none"/>
        <c:tickLblPos val="none"/>
        <c:crossAx val="112195840"/>
        <c:crosses val="autoZero"/>
        <c:auto val="1"/>
        <c:lblOffset val="100"/>
        <c:baseTimeUnit val="years"/>
      </c:dateAx>
      <c:valAx>
        <c:axId val="11219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9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33.61</c:v>
                </c:pt>
                <c:pt idx="1">
                  <c:v>28.17</c:v>
                </c:pt>
                <c:pt idx="2">
                  <c:v>33.47</c:v>
                </c:pt>
                <c:pt idx="3">
                  <c:v>24.76</c:v>
                </c:pt>
                <c:pt idx="4">
                  <c:v>22.22</c:v>
                </c:pt>
              </c:numCache>
            </c:numRef>
          </c:val>
        </c:ser>
        <c:dLbls>
          <c:showLegendKey val="0"/>
          <c:showVal val="0"/>
          <c:showCatName val="0"/>
          <c:showSerName val="0"/>
          <c:showPercent val="0"/>
          <c:showBubbleSize val="0"/>
        </c:dLbls>
        <c:gapWidth val="150"/>
        <c:axId val="113261952"/>
        <c:axId val="11328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113261952"/>
        <c:axId val="113280512"/>
      </c:lineChart>
      <c:dateAx>
        <c:axId val="113261952"/>
        <c:scaling>
          <c:orientation val="minMax"/>
        </c:scaling>
        <c:delete val="1"/>
        <c:axPos val="b"/>
        <c:numFmt formatCode="ge" sourceLinked="1"/>
        <c:majorTickMark val="none"/>
        <c:minorTickMark val="none"/>
        <c:tickLblPos val="none"/>
        <c:crossAx val="113280512"/>
        <c:crosses val="autoZero"/>
        <c:auto val="1"/>
        <c:lblOffset val="100"/>
        <c:baseTimeUnit val="years"/>
      </c:dateAx>
      <c:valAx>
        <c:axId val="11328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6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250.85</c:v>
                </c:pt>
                <c:pt idx="1">
                  <c:v>333.84</c:v>
                </c:pt>
                <c:pt idx="2">
                  <c:v>278.42</c:v>
                </c:pt>
                <c:pt idx="3">
                  <c:v>354.78</c:v>
                </c:pt>
                <c:pt idx="4">
                  <c:v>387.22</c:v>
                </c:pt>
              </c:numCache>
            </c:numRef>
          </c:val>
        </c:ser>
        <c:dLbls>
          <c:showLegendKey val="0"/>
          <c:showVal val="0"/>
          <c:showCatName val="0"/>
          <c:showSerName val="0"/>
          <c:showPercent val="0"/>
          <c:showBubbleSize val="0"/>
        </c:dLbls>
        <c:gapWidth val="150"/>
        <c:axId val="113379968"/>
        <c:axId val="11338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113379968"/>
        <c:axId val="113386240"/>
      </c:lineChart>
      <c:dateAx>
        <c:axId val="113379968"/>
        <c:scaling>
          <c:orientation val="minMax"/>
        </c:scaling>
        <c:delete val="1"/>
        <c:axPos val="b"/>
        <c:numFmt formatCode="ge" sourceLinked="1"/>
        <c:majorTickMark val="none"/>
        <c:minorTickMark val="none"/>
        <c:tickLblPos val="none"/>
        <c:crossAx val="113386240"/>
        <c:crosses val="autoZero"/>
        <c:auto val="1"/>
        <c:lblOffset val="100"/>
        <c:baseTimeUnit val="years"/>
      </c:dateAx>
      <c:valAx>
        <c:axId val="11338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7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U43"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山梨県　甲州市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33731</v>
      </c>
      <c r="AM8" s="47"/>
      <c r="AN8" s="47"/>
      <c r="AO8" s="47"/>
      <c r="AP8" s="47"/>
      <c r="AQ8" s="47"/>
      <c r="AR8" s="47"/>
      <c r="AS8" s="47"/>
      <c r="AT8" s="43">
        <f>データ!S6</f>
        <v>264.11</v>
      </c>
      <c r="AU8" s="43"/>
      <c r="AV8" s="43"/>
      <c r="AW8" s="43"/>
      <c r="AX8" s="43"/>
      <c r="AY8" s="43"/>
      <c r="AZ8" s="43"/>
      <c r="BA8" s="43"/>
      <c r="BB8" s="43">
        <f>データ!T6</f>
        <v>127.72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3.46</v>
      </c>
      <c r="Q10" s="43"/>
      <c r="R10" s="43"/>
      <c r="S10" s="43"/>
      <c r="T10" s="43"/>
      <c r="U10" s="43"/>
      <c r="V10" s="43"/>
      <c r="W10" s="43">
        <f>データ!P6</f>
        <v>100</v>
      </c>
      <c r="X10" s="43"/>
      <c r="Y10" s="43"/>
      <c r="Z10" s="43"/>
      <c r="AA10" s="43"/>
      <c r="AB10" s="43"/>
      <c r="AC10" s="43"/>
      <c r="AD10" s="47">
        <f>データ!Q6</f>
        <v>1508</v>
      </c>
      <c r="AE10" s="47"/>
      <c r="AF10" s="47"/>
      <c r="AG10" s="47"/>
      <c r="AH10" s="47"/>
      <c r="AI10" s="47"/>
      <c r="AJ10" s="47"/>
      <c r="AK10" s="2"/>
      <c r="AL10" s="47">
        <f>データ!U6</f>
        <v>1159</v>
      </c>
      <c r="AM10" s="47"/>
      <c r="AN10" s="47"/>
      <c r="AO10" s="47"/>
      <c r="AP10" s="47"/>
      <c r="AQ10" s="47"/>
      <c r="AR10" s="47"/>
      <c r="AS10" s="47"/>
      <c r="AT10" s="43">
        <f>データ!V6</f>
        <v>0.47</v>
      </c>
      <c r="AU10" s="43"/>
      <c r="AV10" s="43"/>
      <c r="AW10" s="43"/>
      <c r="AX10" s="43"/>
      <c r="AY10" s="43"/>
      <c r="AZ10" s="43"/>
      <c r="BA10" s="43"/>
      <c r="BB10" s="43">
        <f>データ!W6</f>
        <v>2465.96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192139</v>
      </c>
      <c r="D6" s="31">
        <f t="shared" si="3"/>
        <v>47</v>
      </c>
      <c r="E6" s="31">
        <f t="shared" si="3"/>
        <v>17</v>
      </c>
      <c r="F6" s="31">
        <f t="shared" si="3"/>
        <v>4</v>
      </c>
      <c r="G6" s="31">
        <f t="shared" si="3"/>
        <v>0</v>
      </c>
      <c r="H6" s="31" t="str">
        <f t="shared" si="3"/>
        <v>山梨県　甲州市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3.46</v>
      </c>
      <c r="P6" s="32">
        <f t="shared" si="3"/>
        <v>100</v>
      </c>
      <c r="Q6" s="32">
        <f t="shared" si="3"/>
        <v>1508</v>
      </c>
      <c r="R6" s="32">
        <f t="shared" si="3"/>
        <v>33731</v>
      </c>
      <c r="S6" s="32">
        <f t="shared" si="3"/>
        <v>264.11</v>
      </c>
      <c r="T6" s="32">
        <f t="shared" si="3"/>
        <v>127.72</v>
      </c>
      <c r="U6" s="32">
        <f t="shared" si="3"/>
        <v>1159</v>
      </c>
      <c r="V6" s="32">
        <f t="shared" si="3"/>
        <v>0.47</v>
      </c>
      <c r="W6" s="32">
        <f t="shared" si="3"/>
        <v>2465.96</v>
      </c>
      <c r="X6" s="33">
        <f>IF(X7="",NA(),X7)</f>
        <v>65.89</v>
      </c>
      <c r="Y6" s="33">
        <f t="shared" ref="Y6:AG6" si="4">IF(Y7="",NA(),Y7)</f>
        <v>69.290000000000006</v>
      </c>
      <c r="Z6" s="33">
        <f t="shared" si="4"/>
        <v>64.25</v>
      </c>
      <c r="AA6" s="33">
        <f t="shared" si="4"/>
        <v>64.930000000000007</v>
      </c>
      <c r="AB6" s="33">
        <f t="shared" si="4"/>
        <v>67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1060.71</v>
      </c>
      <c r="BF6" s="33">
        <f t="shared" ref="BF6:BN6" si="7">IF(BF7="",NA(),BF7)</f>
        <v>1189.01</v>
      </c>
      <c r="BG6" s="33">
        <f t="shared" si="7"/>
        <v>968.95</v>
      </c>
      <c r="BH6" s="33">
        <f t="shared" si="7"/>
        <v>913.7</v>
      </c>
      <c r="BI6" s="33">
        <f t="shared" si="7"/>
        <v>980.8</v>
      </c>
      <c r="BJ6" s="33">
        <f t="shared" si="7"/>
        <v>1868.17</v>
      </c>
      <c r="BK6" s="33">
        <f t="shared" si="7"/>
        <v>1835.56</v>
      </c>
      <c r="BL6" s="33">
        <f t="shared" si="7"/>
        <v>1716.82</v>
      </c>
      <c r="BM6" s="33">
        <f t="shared" si="7"/>
        <v>1554.05</v>
      </c>
      <c r="BN6" s="33">
        <f t="shared" si="7"/>
        <v>1671.86</v>
      </c>
      <c r="BO6" s="32" t="str">
        <f>IF(BO7="","",IF(BO7="-","【-】","【"&amp;SUBSTITUTE(TEXT(BO7,"#,##0.00"),"-","△")&amp;"】"))</f>
        <v>【1,479.31】</v>
      </c>
      <c r="BP6" s="33">
        <f>IF(BP7="",NA(),BP7)</f>
        <v>33.61</v>
      </c>
      <c r="BQ6" s="33">
        <f t="shared" ref="BQ6:BY6" si="8">IF(BQ7="",NA(),BQ7)</f>
        <v>28.17</v>
      </c>
      <c r="BR6" s="33">
        <f t="shared" si="8"/>
        <v>33.47</v>
      </c>
      <c r="BS6" s="33">
        <f t="shared" si="8"/>
        <v>24.76</v>
      </c>
      <c r="BT6" s="33">
        <f t="shared" si="8"/>
        <v>22.22</v>
      </c>
      <c r="BU6" s="33">
        <f t="shared" si="8"/>
        <v>55.15</v>
      </c>
      <c r="BV6" s="33">
        <f t="shared" si="8"/>
        <v>52.89</v>
      </c>
      <c r="BW6" s="33">
        <f t="shared" si="8"/>
        <v>51.73</v>
      </c>
      <c r="BX6" s="33">
        <f t="shared" si="8"/>
        <v>53.01</v>
      </c>
      <c r="BY6" s="33">
        <f t="shared" si="8"/>
        <v>50.54</v>
      </c>
      <c r="BZ6" s="32" t="str">
        <f>IF(BZ7="","",IF(BZ7="-","【-】","【"&amp;SUBSTITUTE(TEXT(BZ7,"#,##0.00"),"-","△")&amp;"】"))</f>
        <v>【63.50】</v>
      </c>
      <c r="CA6" s="33">
        <f>IF(CA7="",NA(),CA7)</f>
        <v>250.85</v>
      </c>
      <c r="CB6" s="33">
        <f t="shared" ref="CB6:CJ6" si="9">IF(CB7="",NA(),CB7)</f>
        <v>333.84</v>
      </c>
      <c r="CC6" s="33">
        <f t="shared" si="9"/>
        <v>278.42</v>
      </c>
      <c r="CD6" s="33">
        <f t="shared" si="9"/>
        <v>354.78</v>
      </c>
      <c r="CE6" s="33">
        <f t="shared" si="9"/>
        <v>387.22</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32.17</v>
      </c>
      <c r="CM6" s="33">
        <f t="shared" ref="CM6:CU6" si="10">IF(CM7="",NA(),CM7)</f>
        <v>32.5</v>
      </c>
      <c r="CN6" s="33">
        <f t="shared" si="10"/>
        <v>31.58</v>
      </c>
      <c r="CO6" s="33">
        <f t="shared" si="10"/>
        <v>30.17</v>
      </c>
      <c r="CP6" s="33">
        <f t="shared" si="10"/>
        <v>30.58</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96.86</v>
      </c>
      <c r="CX6" s="33">
        <f t="shared" ref="CX6:DF6" si="11">IF(CX7="",NA(),CX7)</f>
        <v>96.71</v>
      </c>
      <c r="CY6" s="33">
        <f t="shared" si="11"/>
        <v>95.95</v>
      </c>
      <c r="CZ6" s="33">
        <f t="shared" si="11"/>
        <v>96.31</v>
      </c>
      <c r="DA6" s="33">
        <f t="shared" si="11"/>
        <v>96.2</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192139</v>
      </c>
      <c r="D7" s="35">
        <v>47</v>
      </c>
      <c r="E7" s="35">
        <v>17</v>
      </c>
      <c r="F7" s="35">
        <v>4</v>
      </c>
      <c r="G7" s="35">
        <v>0</v>
      </c>
      <c r="H7" s="35" t="s">
        <v>96</v>
      </c>
      <c r="I7" s="35" t="s">
        <v>97</v>
      </c>
      <c r="J7" s="35" t="s">
        <v>98</v>
      </c>
      <c r="K7" s="35" t="s">
        <v>99</v>
      </c>
      <c r="L7" s="35" t="s">
        <v>100</v>
      </c>
      <c r="M7" s="36" t="s">
        <v>101</v>
      </c>
      <c r="N7" s="36" t="s">
        <v>102</v>
      </c>
      <c r="O7" s="36">
        <v>3.46</v>
      </c>
      <c r="P7" s="36">
        <v>100</v>
      </c>
      <c r="Q7" s="36">
        <v>1508</v>
      </c>
      <c r="R7" s="36">
        <v>33731</v>
      </c>
      <c r="S7" s="36">
        <v>264.11</v>
      </c>
      <c r="T7" s="36">
        <v>127.72</v>
      </c>
      <c r="U7" s="36">
        <v>1159</v>
      </c>
      <c r="V7" s="36">
        <v>0.47</v>
      </c>
      <c r="W7" s="36">
        <v>2465.96</v>
      </c>
      <c r="X7" s="36">
        <v>65.89</v>
      </c>
      <c r="Y7" s="36">
        <v>69.290000000000006</v>
      </c>
      <c r="Z7" s="36">
        <v>64.25</v>
      </c>
      <c r="AA7" s="36">
        <v>64.930000000000007</v>
      </c>
      <c r="AB7" s="36">
        <v>67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1060.71</v>
      </c>
      <c r="BF7" s="36">
        <v>1189.01</v>
      </c>
      <c r="BG7" s="36">
        <v>968.95</v>
      </c>
      <c r="BH7" s="36">
        <v>913.7</v>
      </c>
      <c r="BI7" s="36">
        <v>980.8</v>
      </c>
      <c r="BJ7" s="36">
        <v>1868.17</v>
      </c>
      <c r="BK7" s="36">
        <v>1835.56</v>
      </c>
      <c r="BL7" s="36">
        <v>1716.82</v>
      </c>
      <c r="BM7" s="36">
        <v>1554.05</v>
      </c>
      <c r="BN7" s="36">
        <v>1671.86</v>
      </c>
      <c r="BO7" s="36">
        <v>1479.31</v>
      </c>
      <c r="BP7" s="36">
        <v>33.61</v>
      </c>
      <c r="BQ7" s="36">
        <v>28.17</v>
      </c>
      <c r="BR7" s="36">
        <v>33.47</v>
      </c>
      <c r="BS7" s="36">
        <v>24.76</v>
      </c>
      <c r="BT7" s="36">
        <v>22.22</v>
      </c>
      <c r="BU7" s="36">
        <v>55.15</v>
      </c>
      <c r="BV7" s="36">
        <v>52.89</v>
      </c>
      <c r="BW7" s="36">
        <v>51.73</v>
      </c>
      <c r="BX7" s="36">
        <v>53.01</v>
      </c>
      <c r="BY7" s="36">
        <v>50.54</v>
      </c>
      <c r="BZ7" s="36">
        <v>63.5</v>
      </c>
      <c r="CA7" s="36">
        <v>250.85</v>
      </c>
      <c r="CB7" s="36">
        <v>333.84</v>
      </c>
      <c r="CC7" s="36">
        <v>278.42</v>
      </c>
      <c r="CD7" s="36">
        <v>354.78</v>
      </c>
      <c r="CE7" s="36">
        <v>387.22</v>
      </c>
      <c r="CF7" s="36">
        <v>283.05</v>
      </c>
      <c r="CG7" s="36">
        <v>300.52</v>
      </c>
      <c r="CH7" s="36">
        <v>310.47000000000003</v>
      </c>
      <c r="CI7" s="36">
        <v>299.39</v>
      </c>
      <c r="CJ7" s="36">
        <v>320.36</v>
      </c>
      <c r="CK7" s="36">
        <v>253.12</v>
      </c>
      <c r="CL7" s="36">
        <v>32.17</v>
      </c>
      <c r="CM7" s="36">
        <v>32.5</v>
      </c>
      <c r="CN7" s="36">
        <v>31.58</v>
      </c>
      <c r="CO7" s="36">
        <v>30.17</v>
      </c>
      <c r="CP7" s="36">
        <v>30.58</v>
      </c>
      <c r="CQ7" s="36">
        <v>36.18</v>
      </c>
      <c r="CR7" s="36">
        <v>36.799999999999997</v>
      </c>
      <c r="CS7" s="36">
        <v>36.67</v>
      </c>
      <c r="CT7" s="36">
        <v>36.200000000000003</v>
      </c>
      <c r="CU7" s="36">
        <v>34.74</v>
      </c>
      <c r="CV7" s="36">
        <v>41.06</v>
      </c>
      <c r="CW7" s="36">
        <v>96.86</v>
      </c>
      <c r="CX7" s="36">
        <v>96.71</v>
      </c>
      <c r="CY7" s="36">
        <v>95.95</v>
      </c>
      <c r="CZ7" s="36">
        <v>96.31</v>
      </c>
      <c r="DA7" s="36">
        <v>96.2</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甲州市</cp:lastModifiedBy>
  <cp:lastPrinted>2016-02-11T06:09:50Z</cp:lastPrinted>
  <dcterms:created xsi:type="dcterms:W3CDTF">2016-02-03T09:03:20Z</dcterms:created>
  <dcterms:modified xsi:type="dcterms:W3CDTF">2016-02-11T06:09:52Z</dcterms:modified>
  <cp:category/>
</cp:coreProperties>
</file>