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5" yWindow="-15" windowWidth="14400" windowHeight="1248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P6" i="5"/>
  <c r="O6" i="5"/>
  <c r="P10" i="4" s="1"/>
  <c r="N6" i="5"/>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W8" i="4"/>
  <c r="B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<sst xmlns="http://schemas.openxmlformats.org/spreadsheetml/2006/main" count="232" uniqueCount="111">
  <si>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</si>
  <si>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</si>
  <si>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</si>
  <si>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</si>
  <si>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</si>
  <si>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</si>
  <si>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</si>
  <si>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</si>
  <si>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</si>
  <si>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</si>
  <si>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</si>
  <si>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</si>
  <si>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</si>
  <si>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</si>
  <si>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</si>
  <si>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</si>
  <si>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</si>
  <si>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</si>
  <si>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</si>
  <si>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</si>
  <si>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</si>
  <si>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</si>
  <si>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</si>
  <si>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</si>
  <si>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</si>
  <si>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</si>
  <si>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</si>
  <si>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</si>
  <si>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</si>
  <si>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</si>
  <si>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</si>
  <si>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</si>
  <si>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</si>
  <si>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</si>
  <si>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</si>
  <si>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</si>
  <si>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</si>
  <si>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</si>
  <si>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</si>
  <si>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</si>
  <si>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</si>
  <si>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</si>
  <si>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</si>
  <si>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</si>
  <si>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</si>
  <si>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</si>
  <si>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</si>
  <si>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</si>
  <si>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</si>
  <si>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</si>
  <si>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</si>
  <si>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</si>
  <si>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</si>
  <si>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</si>
  <si>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</si>
  <si>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</si>
  <si>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</si>
  <si>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</si>
  <si>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</si>
  <si>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</si>
  <si>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</si>
  <si>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</si>
  <si>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</si>
  <si>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</si>
  <si>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</si>
  <si>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</si>
  <si>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</si>
  <si>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</si>
  <si>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</si>
  <si>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</si>
  <si>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</si>
  <si>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</si>
  <si>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</si>
  <si>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</si>
  <si>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</si>
  <si>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</si>
  <si>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</si>
  <si>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</si>
  <si>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</si>
  <si>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</si>
  <si>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</si>
  <si>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</si>
  <si>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</si>
  <si>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</si>
  <si>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</si>
  <si>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</si>
  <si>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</si>
  <si>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</si>
  <si>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</si>
  <si>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</si>
  <si>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</si>
  <si>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</si>
  <si>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</si>
  <si>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</si>
  <si>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</si>
  <si>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</si>
  <si>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山梨県　甲州市</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</si>
  <si>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</si>
  <si>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</si>
  <si>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</si>
  <si>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</si>
  <si>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</si>
  <si>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</si>
  <si>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</si>
  <si>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</si>
  <si>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</si>
  <si>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</si>
  <si>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</si>
  <si>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①収益的収支比率については100％を確保している。今後長期的にみると更新費用が発生するため、注視していく必要がある。　　　　　　　　　　　　　④企業債残高対事業規模比率について長期的に見ると地方債償還元利金も徐々に増額していくため今後も注視していく必要がある。　　　　　　　　　　⑤経費回収率について100％に及んでいない。本市の浄化槽設置事業では市町村設置型を採用しており今後、設置基数の増加に比例して、人件費や委託費等の維持管理に係わる費用の増加が懸念されるため、業務形態等についても重要な検討課題として考えていく必要がある。　　　　　　　　　　　　　　　⑥汚水処理原価について200円/㎥を切っているが更にコストを抑えられるよう検討していく。　　　　　　　　　　⑦施設利用率について利用者には適正な施設規模を設置しており問題なく稼動していると考えられる。　　　　　　⑧水洗化率について100％に近い数値を打ち出しているため問題ないと考える。</t>
    <rPh sb="1" eb="4">
      <t>シュウエキテキ</t>
    </rPh>
    <rPh sb="4" eb="6">
      <t>シュウシ</t>
    </rPh>
    <rPh sb="6" eb="8">
      <t>ヒリツ</t>
    </rPh>
    <rPh sb="18" eb="20">
      <t>カクホ</t>
    </rPh>
    <rPh sb="25" eb="27">
      <t>コンゴ</t>
    </rPh>
    <rPh sb="27" eb="30">
      <t>チョウキテキ</t>
    </rPh>
    <rPh sb="34" eb="36">
      <t>コウシン</t>
    </rPh>
    <rPh sb="36" eb="38">
      <t>ヒヨウ</t>
    </rPh>
    <rPh sb="39" eb="41">
      <t>ハッセイ</t>
    </rPh>
    <rPh sb="46" eb="48">
      <t>チュウシ</t>
    </rPh>
    <rPh sb="52" eb="54">
      <t>ヒツヨウ</t>
    </rPh>
    <rPh sb="72" eb="74">
      <t>キギョウ</t>
    </rPh>
    <rPh sb="74" eb="75">
      <t>サイ</t>
    </rPh>
    <rPh sb="75" eb="77">
      <t>ザンダカ</t>
    </rPh>
    <rPh sb="77" eb="78">
      <t>タイ</t>
    </rPh>
    <rPh sb="78" eb="80">
      <t>ジギョウ</t>
    </rPh>
    <rPh sb="80" eb="82">
      <t>キボ</t>
    </rPh>
    <rPh sb="82" eb="84">
      <t>ヒリツ</t>
    </rPh>
    <rPh sb="88" eb="91">
      <t>チョウキテキ</t>
    </rPh>
    <rPh sb="92" eb="93">
      <t>ミ</t>
    </rPh>
    <rPh sb="95" eb="98">
      <t>チホウサイ</t>
    </rPh>
    <rPh sb="98" eb="100">
      <t>ショウカン</t>
    </rPh>
    <rPh sb="100" eb="102">
      <t>ガンリ</t>
    </rPh>
    <rPh sb="102" eb="103">
      <t>キン</t>
    </rPh>
    <rPh sb="104" eb="106">
      <t>ジョジョ</t>
    </rPh>
    <rPh sb="107" eb="109">
      <t>ゾウガク</t>
    </rPh>
    <rPh sb="115" eb="117">
      <t>コンゴ</t>
    </rPh>
    <rPh sb="118" eb="120">
      <t>チュウシ</t>
    </rPh>
    <rPh sb="124" eb="126">
      <t>ヒツヨウ</t>
    </rPh>
    <rPh sb="141" eb="143">
      <t>ケイヒ</t>
    </rPh>
    <rPh sb="143" eb="145">
      <t>カイシュウ</t>
    </rPh>
    <rPh sb="145" eb="146">
      <t>リツ</t>
    </rPh>
    <rPh sb="155" eb="156">
      <t>オヨ</t>
    </rPh>
    <rPh sb="162" eb="163">
      <t>ホン</t>
    </rPh>
    <rPh sb="163" eb="164">
      <t>シ</t>
    </rPh>
    <rPh sb="165" eb="168">
      <t>ジョウカソウ</t>
    </rPh>
    <rPh sb="168" eb="170">
      <t>セッチ</t>
    </rPh>
    <rPh sb="170" eb="172">
      <t>ジギョウ</t>
    </rPh>
    <rPh sb="174" eb="177">
      <t>シチョウソン</t>
    </rPh>
    <rPh sb="177" eb="180">
      <t>セッチガタ</t>
    </rPh>
    <rPh sb="181" eb="183">
      <t>サイヨウ</t>
    </rPh>
    <rPh sb="187" eb="189">
      <t>コンゴ</t>
    </rPh>
    <rPh sb="190" eb="192">
      <t>セッチ</t>
    </rPh>
    <rPh sb="192" eb="194">
      <t>キスウ</t>
    </rPh>
    <rPh sb="195" eb="197">
      <t>ゾウカ</t>
    </rPh>
    <rPh sb="198" eb="200">
      <t>ヒレイ</t>
    </rPh>
    <rPh sb="203" eb="206">
      <t>ジンケンヒ</t>
    </rPh>
    <rPh sb="207" eb="209">
      <t>イタク</t>
    </rPh>
    <rPh sb="209" eb="210">
      <t>ヒ</t>
    </rPh>
    <rPh sb="210" eb="211">
      <t>トウ</t>
    </rPh>
    <rPh sb="220" eb="222">
      <t>ヒヨウ</t>
    </rPh>
    <rPh sb="223" eb="225">
      <t>ゾウカ</t>
    </rPh>
    <rPh sb="226" eb="228">
      <t>ケネン</t>
    </rPh>
    <rPh sb="234" eb="236">
      <t>ギョウム</t>
    </rPh>
    <rPh sb="236" eb="239">
      <t>ケイタイトウ</t>
    </rPh>
    <rPh sb="244" eb="246">
      <t>ジュウヨウ</t>
    </rPh>
    <rPh sb="247" eb="249">
      <t>ケントウ</t>
    </rPh>
    <rPh sb="249" eb="251">
      <t>カダイ</t>
    </rPh>
    <rPh sb="254" eb="255">
      <t>カンガ</t>
    </rPh>
    <rPh sb="259" eb="261">
      <t>ヒツヨウ</t>
    </rPh>
    <rPh sb="281" eb="283">
      <t>オスイ</t>
    </rPh>
    <rPh sb="283" eb="285">
      <t>ショリ</t>
    </rPh>
    <rPh sb="285" eb="287">
      <t>ゲンカ</t>
    </rPh>
    <rPh sb="294" eb="295">
      <t>エン</t>
    </rPh>
    <rPh sb="298" eb="299">
      <t>キ</t>
    </rPh>
    <rPh sb="304" eb="305">
      <t>サラ</t>
    </rPh>
    <rPh sb="310" eb="311">
      <t>オサ</t>
    </rPh>
    <rPh sb="317" eb="319">
      <t>ケントウ</t>
    </rPh>
    <rPh sb="335" eb="337">
      <t>シセツ</t>
    </rPh>
    <rPh sb="337" eb="340">
      <t>リヨウリツ</t>
    </rPh>
    <rPh sb="344" eb="347">
      <t>リヨウシャ</t>
    </rPh>
    <rPh sb="349" eb="351">
      <t>テキセイ</t>
    </rPh>
    <rPh sb="352" eb="354">
      <t>シセツ</t>
    </rPh>
    <rPh sb="354" eb="356">
      <t>キボ</t>
    </rPh>
    <rPh sb="357" eb="359">
      <t>セッチ</t>
    </rPh>
    <rPh sb="363" eb="365">
      <t>モンダイ</t>
    </rPh>
    <rPh sb="367" eb="369">
      <t>カドウ</t>
    </rPh>
    <rPh sb="374" eb="375">
      <t>カンガ</t>
    </rPh>
    <rPh sb="387" eb="390">
      <t>スイセンカ</t>
    </rPh>
    <rPh sb="390" eb="391">
      <t>リツ</t>
    </rPh>
    <rPh sb="400" eb="401">
      <t>チカ</t>
    </rPh>
    <rPh sb="402" eb="404">
      <t>スウチ</t>
    </rPh>
    <rPh sb="405" eb="406">
      <t>ウ</t>
    </rPh>
    <rPh sb="407" eb="408">
      <t>ダ</t>
    </rPh>
    <rPh sb="414" eb="416">
      <t>モンダイ</t>
    </rPh>
    <rPh sb="419" eb="420">
      <t>カンガ</t>
    </rPh>
    <phoneticPr fontId="4"/>
  </si>
  <si>
    <t>本市の浄化槽事業は平成14年度から行われ、現在295基の浄化槽が設置されている。本市で最も古い浄化槽は設置後13年が経過しているが、使用状況によって設備等の耐用年数が異なるため、定期的な保守点検や法定検査を実施し、その結果を基に利用者に適正な使用方法を伝え、理解していただくことも老朽化対策に必要だと考える。浄化槽の耐用年数は約30年と考えられているため、今後は新規の設置だけではなく、更新も考慮した事業展開を検討していく必要がある。</t>
    <rPh sb="0" eb="1">
      <t>ホン</t>
    </rPh>
    <rPh sb="1" eb="2">
      <t>シ</t>
    </rPh>
    <rPh sb="3" eb="5">
      <t>ジョウカ</t>
    </rPh>
    <rPh sb="5" eb="6">
      <t>ソウ</t>
    </rPh>
    <rPh sb="6" eb="8">
      <t>ジギョウ</t>
    </rPh>
    <rPh sb="9" eb="11">
      <t>ヘイセイ</t>
    </rPh>
    <rPh sb="13" eb="15">
      <t>ネンド</t>
    </rPh>
    <rPh sb="17" eb="18">
      <t>オコナ</t>
    </rPh>
    <rPh sb="21" eb="23">
      <t>ゲンザイ</t>
    </rPh>
    <rPh sb="26" eb="27">
      <t>キ</t>
    </rPh>
    <rPh sb="28" eb="31">
      <t>ジョウカソウ</t>
    </rPh>
    <rPh sb="32" eb="34">
      <t>セッチ</t>
    </rPh>
    <rPh sb="40" eb="41">
      <t>ホン</t>
    </rPh>
    <rPh sb="41" eb="42">
      <t>シ</t>
    </rPh>
    <rPh sb="43" eb="44">
      <t>モット</t>
    </rPh>
    <rPh sb="45" eb="46">
      <t>フル</t>
    </rPh>
    <rPh sb="47" eb="50">
      <t>ジョウカソウ</t>
    </rPh>
    <rPh sb="51" eb="53">
      <t>セッチ</t>
    </rPh>
    <rPh sb="53" eb="54">
      <t>ゴ</t>
    </rPh>
    <rPh sb="56" eb="57">
      <t>ネン</t>
    </rPh>
    <rPh sb="58" eb="60">
      <t>ケイカ</t>
    </rPh>
    <rPh sb="66" eb="68">
      <t>シヨウ</t>
    </rPh>
    <rPh sb="68" eb="70">
      <t>ジョウキョウ</t>
    </rPh>
    <rPh sb="74" eb="77">
      <t>セツビトウ</t>
    </rPh>
    <rPh sb="78" eb="80">
      <t>タイヨウ</t>
    </rPh>
    <rPh sb="80" eb="82">
      <t>ネンスウ</t>
    </rPh>
    <rPh sb="83" eb="84">
      <t>コト</t>
    </rPh>
    <rPh sb="89" eb="92">
      <t>テイキテキ</t>
    </rPh>
    <rPh sb="93" eb="95">
      <t>ホシュ</t>
    </rPh>
    <rPh sb="95" eb="97">
      <t>テンケン</t>
    </rPh>
    <rPh sb="98" eb="100">
      <t>ホウテイ</t>
    </rPh>
    <rPh sb="100" eb="102">
      <t>ケンサ</t>
    </rPh>
    <rPh sb="103" eb="105">
      <t>ジッシ</t>
    </rPh>
    <rPh sb="109" eb="111">
      <t>ケッカ</t>
    </rPh>
    <rPh sb="112" eb="113">
      <t>モト</t>
    </rPh>
    <rPh sb="118" eb="120">
      <t>テキセイ</t>
    </rPh>
    <rPh sb="121" eb="123">
      <t>シヨウ</t>
    </rPh>
    <rPh sb="123" eb="125">
      <t>ホウホウ</t>
    </rPh>
    <rPh sb="126" eb="127">
      <t>ツタ</t>
    </rPh>
    <rPh sb="129" eb="131">
      <t>リカイ</t>
    </rPh>
    <rPh sb="140" eb="143">
      <t>ロウキュウカ</t>
    </rPh>
    <rPh sb="143" eb="145">
      <t>タイサク</t>
    </rPh>
    <rPh sb="146" eb="148">
      <t>ヒツヨウ</t>
    </rPh>
    <rPh sb="150" eb="151">
      <t>カンガ</t>
    </rPh>
    <rPh sb="154" eb="157">
      <t>ジョウカソウ</t>
    </rPh>
    <rPh sb="158" eb="160">
      <t>タイヨウ</t>
    </rPh>
    <rPh sb="160" eb="162">
      <t>ネンスウ</t>
    </rPh>
    <rPh sb="163" eb="164">
      <t>ヤク</t>
    </rPh>
    <rPh sb="166" eb="167">
      <t>ネン</t>
    </rPh>
    <rPh sb="168" eb="169">
      <t>カンガ</t>
    </rPh>
    <rPh sb="178" eb="180">
      <t>コンゴ</t>
    </rPh>
    <rPh sb="181" eb="183">
      <t>シンキ</t>
    </rPh>
    <rPh sb="184" eb="186">
      <t>セッチ</t>
    </rPh>
    <rPh sb="193" eb="195">
      <t>コウシン</t>
    </rPh>
    <rPh sb="196" eb="198">
      <t>コウリョ</t>
    </rPh>
    <rPh sb="200" eb="202">
      <t>ジギョウ</t>
    </rPh>
    <rPh sb="202" eb="204">
      <t>テンカイ</t>
    </rPh>
    <rPh sb="205" eb="207">
      <t>ケントウ</t>
    </rPh>
    <rPh sb="211" eb="213">
      <t>ヒツヨウ</t>
    </rPh>
    <phoneticPr fontId="4"/>
  </si>
  <si>
    <t>本市における浄化槽事業では、現在、市町村設置型を採用しており、下水道計画区域外のみの適用となっている。しかし、下水道計画区域内においても未だ十分な処理がされていない区域も存在する。自分たちが住むまちの水質環境を保全していくという意識を市民のみなさんと共有し、下水道事業と浄化槽事業を平行してより効果的に生活排水処理を行っていく必要がある。</t>
    <rPh sb="0" eb="1">
      <t>ホン</t>
    </rPh>
    <rPh sb="1" eb="2">
      <t>シ</t>
    </rPh>
    <rPh sb="6" eb="8">
      <t>ジョウカ</t>
    </rPh>
    <rPh sb="8" eb="9">
      <t>ソウ</t>
    </rPh>
    <rPh sb="9" eb="11">
      <t>ジギョウ</t>
    </rPh>
    <rPh sb="14" eb="16">
      <t>ゲンザイ</t>
    </rPh>
    <rPh sb="17" eb="20">
      <t>シチョウソン</t>
    </rPh>
    <rPh sb="20" eb="23">
      <t>セッチガタ</t>
    </rPh>
    <rPh sb="24" eb="26">
      <t>サイヨウ</t>
    </rPh>
    <rPh sb="31" eb="34">
      <t>ゲスイドウ</t>
    </rPh>
    <rPh sb="34" eb="36">
      <t>ケイカク</t>
    </rPh>
    <rPh sb="36" eb="39">
      <t>クイキガイ</t>
    </rPh>
    <rPh sb="42" eb="44">
      <t>テキヨウ</t>
    </rPh>
    <rPh sb="55" eb="58">
      <t>ゲスイドウ</t>
    </rPh>
    <rPh sb="58" eb="60">
      <t>ケイカク</t>
    </rPh>
    <rPh sb="60" eb="63">
      <t>クイキナイ</t>
    </rPh>
    <rPh sb="68" eb="69">
      <t>イマ</t>
    </rPh>
    <rPh sb="70" eb="72">
      <t>ジュウブン</t>
    </rPh>
    <rPh sb="73" eb="75">
      <t>ショリ</t>
    </rPh>
    <rPh sb="82" eb="84">
      <t>クイキ</t>
    </rPh>
    <rPh sb="85" eb="87">
      <t>ソンザイ</t>
    </rPh>
    <rPh sb="90" eb="92">
      <t>ジブン</t>
    </rPh>
    <rPh sb="95" eb="96">
      <t>ス</t>
    </rPh>
    <rPh sb="100" eb="102">
      <t>スイシツ</t>
    </rPh>
    <rPh sb="102" eb="104">
      <t>カンキョウ</t>
    </rPh>
    <rPh sb="105" eb="107">
      <t>ホゼン</t>
    </rPh>
    <rPh sb="114" eb="116">
      <t>イシキ</t>
    </rPh>
    <rPh sb="117" eb="119">
      <t>シミン</t>
    </rPh>
    <rPh sb="125" eb="127">
      <t>キョウユウ</t>
    </rPh>
    <rPh sb="129" eb="132">
      <t>ゲスイドウ</t>
    </rPh>
    <rPh sb="132" eb="134">
      <t>ジギョウ</t>
    </rPh>
    <rPh sb="135" eb="137">
      <t>ジョウカ</t>
    </rPh>
    <rPh sb="137" eb="138">
      <t>ソウ</t>
    </rPh>
    <rPh sb="138" eb="140">
      <t>ジギョウ</t>
    </rPh>
    <rPh sb="141" eb="143">
      <t>ヘイコウ</t>
    </rPh>
    <rPh sb="147" eb="150">
      <t>コウカテキ</t>
    </rPh>
    <rPh sb="151" eb="153">
      <t>セイカツ</t>
    </rPh>
    <rPh sb="153" eb="155">
      <t>ハイスイ</t>
    </rPh>
    <rPh sb="155" eb="157">
      <t>ショリ</t>
    </rPh>
    <rPh sb="158" eb="159">
      <t>オコナ</t>
    </rPh>
    <rPh sb="163" eb="16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</si>
</sst>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6085888"/>
        <c:axId val="9609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96085888"/>
        <c:axId val="96096256"/>
      </c:lineChart>
      <c:dateAx>
        <c:axId val="96085888"/>
        <c:scaling>
          <c:orientation val="minMax"/>
        </c:scaling>
        <c:delete val="1"/>
        <c:axPos val="b"/>
        <c:numFmt formatCode="ge" sourceLinked="1"/>
        <c:majorTickMark val="none"/>
        <c:minorTickMark val="none"/>
        <c:tickLblPos val="none"/>
        <c:crossAx val="96096256"/>
        <c:crosses val="autoZero"/>
        <c:auto val="1"/>
        <c:lblOffset val="100"/>
        <c:baseTimeUnit val="years"/>
      </c:dateAx>
      <c:valAx>
        <c:axId val="9609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8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40.18</c:v>
                </c:pt>
                <c:pt idx="1">
                  <c:v>39.29</c:v>
                </c:pt>
                <c:pt idx="2">
                  <c:v>45.76</c:v>
                </c:pt>
                <c:pt idx="3">
                  <c:v>42.12</c:v>
                </c:pt>
                <c:pt idx="4">
                  <c:v>42.05</c:v>
                </c:pt>
              </c:numCache>
            </c:numRef>
          </c:val>
        </c:ser>
        <c:dLbls>
          <c:showLegendKey val="0"/>
          <c:showVal val="0"/>
          <c:showCatName val="0"/>
          <c:showSerName val="0"/>
          <c:showPercent val="0"/>
          <c:showBubbleSize val="0"/>
        </c:dLbls>
        <c:gapWidth val="150"/>
        <c:axId val="103177216"/>
        <c:axId val="10320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57.53</c:v>
                </c:pt>
                <c:pt idx="1">
                  <c:v>60.03</c:v>
                </c:pt>
                <c:pt idx="2">
                  <c:v>61.93</c:v>
                </c:pt>
                <c:pt idx="3">
                  <c:v>58.06</c:v>
                </c:pt>
                <c:pt idx="4">
                  <c:v>59.08</c:v>
                </c:pt>
              </c:numCache>
            </c:numRef>
          </c:val>
          <c:smooth val="0"/>
        </c:ser>
        <c:dLbls>
          <c:showLegendKey val="0"/>
          <c:showVal val="0"/>
          <c:showCatName val="0"/>
          <c:showSerName val="0"/>
          <c:showPercent val="0"/>
          <c:showBubbleSize val="0"/>
        </c:dLbls>
        <c:marker val="1"/>
        <c:smooth val="0"/>
        <c:axId val="103177216"/>
        <c:axId val="103208064"/>
      </c:lineChart>
      <c:dateAx>
        <c:axId val="103177216"/>
        <c:scaling>
          <c:orientation val="minMax"/>
        </c:scaling>
        <c:delete val="1"/>
        <c:axPos val="b"/>
        <c:numFmt formatCode="ge" sourceLinked="1"/>
        <c:majorTickMark val="none"/>
        <c:minorTickMark val="none"/>
        <c:tickLblPos val="none"/>
        <c:crossAx val="103208064"/>
        <c:crosses val="autoZero"/>
        <c:auto val="1"/>
        <c:lblOffset val="100"/>
        <c:baseTimeUnit val="years"/>
      </c:dateAx>
      <c:valAx>
        <c:axId val="10320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7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96.51</c:v>
                </c:pt>
                <c:pt idx="1">
                  <c:v>97.96</c:v>
                </c:pt>
                <c:pt idx="2">
                  <c:v>95.1</c:v>
                </c:pt>
                <c:pt idx="3">
                  <c:v>94.15</c:v>
                </c:pt>
                <c:pt idx="4">
                  <c:v>95.08</c:v>
                </c:pt>
              </c:numCache>
            </c:numRef>
          </c:val>
        </c:ser>
        <c:dLbls>
          <c:showLegendKey val="0"/>
          <c:showVal val="0"/>
          <c:showCatName val="0"/>
          <c:showSerName val="0"/>
          <c:showPercent val="0"/>
          <c:showBubbleSize val="0"/>
        </c:dLbls>
        <c:gapWidth val="150"/>
        <c:axId val="103242368"/>
        <c:axId val="10324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76.78</c:v>
                </c:pt>
                <c:pt idx="1">
                  <c:v>76.8</c:v>
                </c:pt>
                <c:pt idx="2">
                  <c:v>77.25</c:v>
                </c:pt>
                <c:pt idx="3">
                  <c:v>75.790000000000006</c:v>
                </c:pt>
                <c:pt idx="4">
                  <c:v>77.12</c:v>
                </c:pt>
              </c:numCache>
            </c:numRef>
          </c:val>
          <c:smooth val="0"/>
        </c:ser>
        <c:dLbls>
          <c:showLegendKey val="0"/>
          <c:showVal val="0"/>
          <c:showCatName val="0"/>
          <c:showSerName val="0"/>
          <c:showPercent val="0"/>
          <c:showBubbleSize val="0"/>
        </c:dLbls>
        <c:marker val="1"/>
        <c:smooth val="0"/>
        <c:axId val="103242368"/>
        <c:axId val="103248640"/>
      </c:lineChart>
      <c:dateAx>
        <c:axId val="103242368"/>
        <c:scaling>
          <c:orientation val="minMax"/>
        </c:scaling>
        <c:delete val="1"/>
        <c:axPos val="b"/>
        <c:numFmt formatCode="ge" sourceLinked="1"/>
        <c:majorTickMark val="none"/>
        <c:minorTickMark val="none"/>
        <c:tickLblPos val="none"/>
        <c:crossAx val="103248640"/>
        <c:crosses val="autoZero"/>
        <c:auto val="1"/>
        <c:lblOffset val="100"/>
        <c:baseTimeUnit val="years"/>
      </c:dateAx>
      <c:valAx>
        <c:axId val="10324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4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96.32</c:v>
                </c:pt>
                <c:pt idx="1">
                  <c:v>99.28</c:v>
                </c:pt>
                <c:pt idx="2">
                  <c:v>100.36</c:v>
                </c:pt>
                <c:pt idx="3">
                  <c:v>101.25</c:v>
                </c:pt>
                <c:pt idx="4">
                  <c:v>103.19</c:v>
                </c:pt>
              </c:numCache>
            </c:numRef>
          </c:val>
        </c:ser>
        <c:dLbls>
          <c:showLegendKey val="0"/>
          <c:showVal val="0"/>
          <c:showCatName val="0"/>
          <c:showSerName val="0"/>
          <c:showPercent val="0"/>
          <c:showBubbleSize val="0"/>
        </c:dLbls>
        <c:gapWidth val="150"/>
        <c:axId val="96126464"/>
        <c:axId val="9612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126464"/>
        <c:axId val="96128384"/>
      </c:lineChart>
      <c:dateAx>
        <c:axId val="96126464"/>
        <c:scaling>
          <c:orientation val="minMax"/>
        </c:scaling>
        <c:delete val="1"/>
        <c:axPos val="b"/>
        <c:numFmt formatCode="ge" sourceLinked="1"/>
        <c:majorTickMark val="none"/>
        <c:minorTickMark val="none"/>
        <c:tickLblPos val="none"/>
        <c:crossAx val="96128384"/>
        <c:crosses val="autoZero"/>
        <c:auto val="1"/>
        <c:lblOffset val="100"/>
        <c:baseTimeUnit val="years"/>
      </c:dateAx>
      <c:valAx>
        <c:axId val="9612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2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375936"/>
        <c:axId val="9637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375936"/>
        <c:axId val="96377856"/>
      </c:lineChart>
      <c:dateAx>
        <c:axId val="96375936"/>
        <c:scaling>
          <c:orientation val="minMax"/>
        </c:scaling>
        <c:delete val="1"/>
        <c:axPos val="b"/>
        <c:numFmt formatCode="ge" sourceLinked="1"/>
        <c:majorTickMark val="none"/>
        <c:minorTickMark val="none"/>
        <c:tickLblPos val="none"/>
        <c:crossAx val="96377856"/>
        <c:crosses val="autoZero"/>
        <c:auto val="1"/>
        <c:lblOffset val="100"/>
        <c:baseTimeUnit val="years"/>
      </c:dateAx>
      <c:valAx>
        <c:axId val="9637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7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363328"/>
        <c:axId val="10336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363328"/>
        <c:axId val="103365248"/>
      </c:lineChart>
      <c:dateAx>
        <c:axId val="103363328"/>
        <c:scaling>
          <c:orientation val="minMax"/>
        </c:scaling>
        <c:delete val="1"/>
        <c:axPos val="b"/>
        <c:numFmt formatCode="ge" sourceLinked="1"/>
        <c:majorTickMark val="none"/>
        <c:minorTickMark val="none"/>
        <c:tickLblPos val="none"/>
        <c:crossAx val="103365248"/>
        <c:crosses val="autoZero"/>
        <c:auto val="1"/>
        <c:lblOffset val="100"/>
        <c:baseTimeUnit val="years"/>
      </c:dateAx>
      <c:valAx>
        <c:axId val="10336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6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396096"/>
        <c:axId val="10339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396096"/>
        <c:axId val="103398016"/>
      </c:lineChart>
      <c:dateAx>
        <c:axId val="103396096"/>
        <c:scaling>
          <c:orientation val="minMax"/>
        </c:scaling>
        <c:delete val="1"/>
        <c:axPos val="b"/>
        <c:numFmt formatCode="ge" sourceLinked="1"/>
        <c:majorTickMark val="none"/>
        <c:minorTickMark val="none"/>
        <c:tickLblPos val="none"/>
        <c:crossAx val="103398016"/>
        <c:crosses val="autoZero"/>
        <c:auto val="1"/>
        <c:lblOffset val="100"/>
        <c:baseTimeUnit val="years"/>
      </c:dateAx>
      <c:valAx>
        <c:axId val="10339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9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453056"/>
        <c:axId val="10345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453056"/>
        <c:axId val="103454976"/>
      </c:lineChart>
      <c:dateAx>
        <c:axId val="103453056"/>
        <c:scaling>
          <c:orientation val="minMax"/>
        </c:scaling>
        <c:delete val="1"/>
        <c:axPos val="b"/>
        <c:numFmt formatCode="ge" sourceLinked="1"/>
        <c:majorTickMark val="none"/>
        <c:minorTickMark val="none"/>
        <c:tickLblPos val="none"/>
        <c:crossAx val="103454976"/>
        <c:crosses val="autoZero"/>
        <c:auto val="1"/>
        <c:lblOffset val="100"/>
        <c:baseTimeUnit val="years"/>
      </c:dateAx>
      <c:valAx>
        <c:axId val="10345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5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194.78</c:v>
                </c:pt>
                <c:pt idx="1">
                  <c:v>172.9</c:v>
                </c:pt>
                <c:pt idx="2">
                  <c:v>159.80000000000001</c:v>
                </c:pt>
                <c:pt idx="3">
                  <c:v>131.99</c:v>
                </c:pt>
                <c:pt idx="4">
                  <c:v>126.56</c:v>
                </c:pt>
              </c:numCache>
            </c:numRef>
          </c:val>
        </c:ser>
        <c:dLbls>
          <c:showLegendKey val="0"/>
          <c:showVal val="0"/>
          <c:showCatName val="0"/>
          <c:showSerName val="0"/>
          <c:showPercent val="0"/>
          <c:showBubbleSize val="0"/>
        </c:dLbls>
        <c:gapWidth val="150"/>
        <c:axId val="103088128"/>
        <c:axId val="10309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442.18</c:v>
                </c:pt>
                <c:pt idx="1">
                  <c:v>421.01</c:v>
                </c:pt>
                <c:pt idx="2">
                  <c:v>430.64</c:v>
                </c:pt>
                <c:pt idx="3">
                  <c:v>446.63</c:v>
                </c:pt>
                <c:pt idx="4">
                  <c:v>416.91</c:v>
                </c:pt>
              </c:numCache>
            </c:numRef>
          </c:val>
          <c:smooth val="0"/>
        </c:ser>
        <c:dLbls>
          <c:showLegendKey val="0"/>
          <c:showVal val="0"/>
          <c:showCatName val="0"/>
          <c:showSerName val="0"/>
          <c:showPercent val="0"/>
          <c:showBubbleSize val="0"/>
        </c:dLbls>
        <c:marker val="1"/>
        <c:smooth val="0"/>
        <c:axId val="103088128"/>
        <c:axId val="103090048"/>
      </c:lineChart>
      <c:dateAx>
        <c:axId val="103088128"/>
        <c:scaling>
          <c:orientation val="minMax"/>
        </c:scaling>
        <c:delete val="1"/>
        <c:axPos val="b"/>
        <c:numFmt formatCode="ge" sourceLinked="1"/>
        <c:majorTickMark val="none"/>
        <c:minorTickMark val="none"/>
        <c:tickLblPos val="none"/>
        <c:crossAx val="103090048"/>
        <c:crosses val="autoZero"/>
        <c:auto val="1"/>
        <c:lblOffset val="100"/>
        <c:baseTimeUnit val="years"/>
      </c:dateAx>
      <c:valAx>
        <c:axId val="10309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08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75.08</c:v>
                </c:pt>
                <c:pt idx="1">
                  <c:v>52.87</c:v>
                </c:pt>
                <c:pt idx="2">
                  <c:v>85.13</c:v>
                </c:pt>
                <c:pt idx="3">
                  <c:v>88.94</c:v>
                </c:pt>
                <c:pt idx="4">
                  <c:v>88.34</c:v>
                </c:pt>
              </c:numCache>
            </c:numRef>
          </c:val>
        </c:ser>
        <c:dLbls>
          <c:showLegendKey val="0"/>
          <c:showVal val="0"/>
          <c:showCatName val="0"/>
          <c:showSerName val="0"/>
          <c:showPercent val="0"/>
          <c:showBubbleSize val="0"/>
        </c:dLbls>
        <c:gapWidth val="150"/>
        <c:axId val="103120256"/>
        <c:axId val="10312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61.59</c:v>
                </c:pt>
                <c:pt idx="1">
                  <c:v>58.98</c:v>
                </c:pt>
                <c:pt idx="2">
                  <c:v>58.78</c:v>
                </c:pt>
                <c:pt idx="3">
                  <c:v>58.53</c:v>
                </c:pt>
                <c:pt idx="4">
                  <c:v>57.93</c:v>
                </c:pt>
              </c:numCache>
            </c:numRef>
          </c:val>
          <c:smooth val="0"/>
        </c:ser>
        <c:dLbls>
          <c:showLegendKey val="0"/>
          <c:showVal val="0"/>
          <c:showCatName val="0"/>
          <c:showSerName val="0"/>
          <c:showPercent val="0"/>
          <c:showBubbleSize val="0"/>
        </c:dLbls>
        <c:marker val="1"/>
        <c:smooth val="0"/>
        <c:axId val="103120256"/>
        <c:axId val="103122432"/>
      </c:lineChart>
      <c:dateAx>
        <c:axId val="103120256"/>
        <c:scaling>
          <c:orientation val="minMax"/>
        </c:scaling>
        <c:delete val="1"/>
        <c:axPos val="b"/>
        <c:numFmt formatCode="ge" sourceLinked="1"/>
        <c:majorTickMark val="none"/>
        <c:minorTickMark val="none"/>
        <c:tickLblPos val="none"/>
        <c:crossAx val="103122432"/>
        <c:crosses val="autoZero"/>
        <c:auto val="1"/>
        <c:lblOffset val="100"/>
        <c:baseTimeUnit val="years"/>
      </c:dateAx>
      <c:valAx>
        <c:axId val="10312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2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176.2</c:v>
                </c:pt>
                <c:pt idx="1">
                  <c:v>285.17</c:v>
                </c:pt>
                <c:pt idx="2">
                  <c:v>178.15</c:v>
                </c:pt>
                <c:pt idx="3">
                  <c:v>174.03</c:v>
                </c:pt>
                <c:pt idx="4">
                  <c:v>185.79</c:v>
                </c:pt>
              </c:numCache>
            </c:numRef>
          </c:val>
        </c:ser>
        <c:dLbls>
          <c:showLegendKey val="0"/>
          <c:showVal val="0"/>
          <c:showCatName val="0"/>
          <c:showSerName val="0"/>
          <c:showPercent val="0"/>
          <c:showBubbleSize val="0"/>
        </c:dLbls>
        <c:gapWidth val="150"/>
        <c:axId val="103157120"/>
        <c:axId val="10316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242.92</c:v>
                </c:pt>
                <c:pt idx="1">
                  <c:v>253.84</c:v>
                </c:pt>
                <c:pt idx="2">
                  <c:v>257.02999999999997</c:v>
                </c:pt>
                <c:pt idx="3">
                  <c:v>266.57</c:v>
                </c:pt>
                <c:pt idx="4">
                  <c:v>276.93</c:v>
                </c:pt>
              </c:numCache>
            </c:numRef>
          </c:val>
          <c:smooth val="0"/>
        </c:ser>
        <c:dLbls>
          <c:showLegendKey val="0"/>
          <c:showVal val="0"/>
          <c:showCatName val="0"/>
          <c:showSerName val="0"/>
          <c:showPercent val="0"/>
          <c:showBubbleSize val="0"/>
        </c:dLbls>
        <c:marker val="1"/>
        <c:smooth val="0"/>
        <c:axId val="103157120"/>
        <c:axId val="103167488"/>
      </c:lineChart>
      <c:dateAx>
        <c:axId val="103157120"/>
        <c:scaling>
          <c:orientation val="minMax"/>
        </c:scaling>
        <c:delete val="1"/>
        <c:axPos val="b"/>
        <c:numFmt formatCode="ge" sourceLinked="1"/>
        <c:majorTickMark val="none"/>
        <c:minorTickMark val="none"/>
        <c:tickLblPos val="none"/>
        <c:crossAx val="103167488"/>
        <c:crosses val="autoZero"/>
        <c:auto val="1"/>
        <c:lblOffset val="100"/>
        <c:baseTimeUnit val="years"/>
      </c:dateAx>
      <c:valAx>
        <c:axId val="10316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5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【375.36】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【57.75】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【267.61】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【60.44】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37"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山梨県　甲州市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特定地域生活排水処理</v>
      </c>
      <c r="Q8" s="70"/>
      <c r="R8" s="70"/>
      <c r="S8" s="70"/>
      <c r="T8" s="70"/>
      <c r="U8" s="70"/>
      <c r="V8" s="70"/>
      <c r="W8" s="70" t="str">
        <f>データ!L6</f>
        <v>K3</v>
      </c>
      <c r="X8" s="70"/>
      <c r="Y8" s="70"/>
      <c r="Z8" s="70"/>
      <c r="AA8" s="70"/>
      <c r="AB8" s="70"/>
      <c r="AC8" s="70"/>
      <c r="AD8" s="3"/>
      <c r="AE8" s="3"/>
      <c r="AF8" s="3"/>
      <c r="AG8" s="3"/>
      <c r="AH8" s="3"/>
      <c r="AI8" s="3"/>
      <c r="AJ8" s="3"/>
      <c r="AK8" s="3"/>
      <c r="AL8" s="64">
        <f>データ!R6</f>
        <v>33731</v>
      </c>
      <c r="AM8" s="64"/>
      <c r="AN8" s="64"/>
      <c r="AO8" s="64"/>
      <c r="AP8" s="64"/>
      <c r="AQ8" s="64"/>
      <c r="AR8" s="64"/>
      <c r="AS8" s="64"/>
      <c r="AT8" s="63">
        <f>データ!S6</f>
        <v>264.11</v>
      </c>
      <c r="AU8" s="63"/>
      <c r="AV8" s="63"/>
      <c r="AW8" s="63"/>
      <c r="AX8" s="63"/>
      <c r="AY8" s="63"/>
      <c r="AZ8" s="63"/>
      <c r="BA8" s="63"/>
      <c r="BB8" s="63">
        <f>データ!T6</f>
        <v>127.72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2.54</v>
      </c>
      <c r="Q10" s="63"/>
      <c r="R10" s="63"/>
      <c r="S10" s="63"/>
      <c r="T10" s="63"/>
      <c r="U10" s="63"/>
      <c r="V10" s="63"/>
      <c r="W10" s="63">
        <f>データ!P6</f>
        <v>100</v>
      </c>
      <c r="X10" s="63"/>
      <c r="Y10" s="63"/>
      <c r="Z10" s="63"/>
      <c r="AA10" s="63"/>
      <c r="AB10" s="63"/>
      <c r="AC10" s="63"/>
      <c r="AD10" s="64">
        <f>データ!Q6</f>
        <v>1508</v>
      </c>
      <c r="AE10" s="64"/>
      <c r="AF10" s="64"/>
      <c r="AG10" s="64"/>
      <c r="AH10" s="64"/>
      <c r="AI10" s="64"/>
      <c r="AJ10" s="64"/>
      <c r="AK10" s="2"/>
      <c r="AL10" s="64">
        <f>データ!U6</f>
        <v>853</v>
      </c>
      <c r="AM10" s="64"/>
      <c r="AN10" s="64"/>
      <c r="AO10" s="64"/>
      <c r="AP10" s="64"/>
      <c r="AQ10" s="64"/>
      <c r="AR10" s="64"/>
      <c r="AS10" s="64"/>
      <c r="AT10" s="63">
        <f>データ!V6</f>
        <v>0.22</v>
      </c>
      <c r="AU10" s="63"/>
      <c r="AV10" s="63"/>
      <c r="AW10" s="63"/>
      <c r="AX10" s="63"/>
      <c r="AY10" s="63"/>
      <c r="AZ10" s="63"/>
      <c r="BA10" s="63"/>
      <c r="BB10" s="63">
        <f>データ!W6</f>
        <v>3877.27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CK1" workbookViewId="0">
      <selection activeCell="CP15" sqref="CP15"/>
    </sheetView>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192139</v>
      </c>
      <c r="D6" s="31">
        <f t="shared" si="3"/>
        <v>47</v>
      </c>
      <c r="E6" s="31">
        <f t="shared" si="3"/>
        <v>18</v>
      </c>
      <c r="F6" s="31">
        <f t="shared" si="3"/>
        <v>0</v>
      </c>
      <c r="G6" s="31">
        <f t="shared" si="3"/>
        <v>0</v>
      </c>
      <c r="H6" s="31" t="str">
        <f t="shared" si="3"/>
        <v>山梨県　甲州市</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2.54</v>
      </c>
      <c r="P6" s="32">
        <f t="shared" si="3"/>
        <v>100</v>
      </c>
      <c r="Q6" s="32">
        <f t="shared" si="3"/>
        <v>1508</v>
      </c>
      <c r="R6" s="32">
        <f t="shared" si="3"/>
        <v>33731</v>
      </c>
      <c r="S6" s="32">
        <f t="shared" si="3"/>
        <v>264.11</v>
      </c>
      <c r="T6" s="32">
        <f t="shared" si="3"/>
        <v>127.72</v>
      </c>
      <c r="U6" s="32">
        <f t="shared" si="3"/>
        <v>853</v>
      </c>
      <c r="V6" s="32">
        <f t="shared" si="3"/>
        <v>0.22</v>
      </c>
      <c r="W6" s="32">
        <f t="shared" si="3"/>
        <v>3877.27</v>
      </c>
      <c r="X6" s="33">
        <f>IF(X7="",NA(),X7)</f>
        <v>96.32</v>
      </c>
      <c r="Y6" s="33">
        <f t="shared" ref="Y6:AG6" si="4">IF(Y7="",NA(),Y7)</f>
        <v>99.28</v>
      </c>
      <c r="Z6" s="33">
        <f t="shared" si="4"/>
        <v>100.36</v>
      </c>
      <c r="AA6" s="33">
        <f t="shared" si="4"/>
        <v>101.25</v>
      </c>
      <c r="AB6" s="33">
        <f t="shared" si="4"/>
        <v>103.19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194.78</v>
      </c>
      <c r="BF6" s="33">
        <f t="shared" ref="BF6:BN6" si="7">IF(BF7="",NA(),BF7)</f>
        <v>172.9</v>
      </c>
      <c r="BG6" s="33">
        <f t="shared" si="7"/>
        <v>159.80000000000001</v>
      </c>
      <c r="BH6" s="33">
        <f t="shared" si="7"/>
        <v>131.99</v>
      </c>
      <c r="BI6" s="33">
        <f t="shared" si="7"/>
        <v>126.56</v>
      </c>
      <c r="BJ6" s="33">
        <f t="shared" si="7"/>
        <v>442.18</v>
      </c>
      <c r="BK6" s="33">
        <f t="shared" si="7"/>
        <v>421.01</v>
      </c>
      <c r="BL6" s="33">
        <f t="shared" si="7"/>
        <v>430.64</v>
      </c>
      <c r="BM6" s="33">
        <f t="shared" si="7"/>
        <v>446.63</v>
      </c>
      <c r="BN6" s="33">
        <f t="shared" si="7"/>
        <v>416.91</v>
      </c>
      <c r="BO6" s="32" t="str">
        <f>IF(BO7="","",IF(BO7="-","【-】","【"&amp;SUBSTITUTE(TEXT(BO7,"#,##0.00"),"-","△")&amp;"】"))</f>
        <v>【375.36】</v>
      </c>
      <c r="BP6" s="33">
        <f>IF(BP7="",NA(),BP7)</f>
        <v>75.08</v>
      </c>
      <c r="BQ6" s="33">
        <f t="shared" ref="BQ6:BY6" si="8">IF(BQ7="",NA(),BQ7)</f>
        <v>52.87</v>
      </c>
      <c r="BR6" s="33">
        <f t="shared" si="8"/>
        <v>85.13</v>
      </c>
      <c r="BS6" s="33">
        <f t="shared" si="8"/>
        <v>88.94</v>
      </c>
      <c r="BT6" s="33">
        <f t="shared" si="8"/>
        <v>88.34</v>
      </c>
      <c r="BU6" s="33">
        <f t="shared" si="8"/>
        <v>61.59</v>
      </c>
      <c r="BV6" s="33">
        <f t="shared" si="8"/>
        <v>58.98</v>
      </c>
      <c r="BW6" s="33">
        <f t="shared" si="8"/>
        <v>58.78</v>
      </c>
      <c r="BX6" s="33">
        <f t="shared" si="8"/>
        <v>58.53</v>
      </c>
      <c r="BY6" s="33">
        <f t="shared" si="8"/>
        <v>57.93</v>
      </c>
      <c r="BZ6" s="32" t="str">
        <f>IF(BZ7="","",IF(BZ7="-","【-】","【"&amp;SUBSTITUTE(TEXT(BZ7,"#,##0.00"),"-","△")&amp;"】"))</f>
        <v>【60.44】</v>
      </c>
      <c r="CA6" s="33">
        <f>IF(CA7="",NA(),CA7)</f>
        <v>176.2</v>
      </c>
      <c r="CB6" s="33">
        <f t="shared" ref="CB6:CJ6" si="9">IF(CB7="",NA(),CB7)</f>
        <v>285.17</v>
      </c>
      <c r="CC6" s="33">
        <f t="shared" si="9"/>
        <v>178.15</v>
      </c>
      <c r="CD6" s="33">
        <f t="shared" si="9"/>
        <v>174.03</v>
      </c>
      <c r="CE6" s="33">
        <f t="shared" si="9"/>
        <v>185.79</v>
      </c>
      <c r="CF6" s="33">
        <f t="shared" si="9"/>
        <v>242.92</v>
      </c>
      <c r="CG6" s="33">
        <f t="shared" si="9"/>
        <v>253.84</v>
      </c>
      <c r="CH6" s="33">
        <f t="shared" si="9"/>
        <v>257.02999999999997</v>
      </c>
      <c r="CI6" s="33">
        <f t="shared" si="9"/>
        <v>266.57</v>
      </c>
      <c r="CJ6" s="33">
        <f t="shared" si="9"/>
        <v>276.93</v>
      </c>
      <c r="CK6" s="32" t="str">
        <f>IF(CK7="","",IF(CK7="-","【-】","【"&amp;SUBSTITUTE(TEXT(CK7,"#,##0.00"),"-","△")&amp;"】"))</f>
        <v>【267.61】</v>
      </c>
      <c r="CL6" s="33">
        <f>IF(CL7="",NA(),CL7)</f>
        <v>40.18</v>
      </c>
      <c r="CM6" s="33">
        <f t="shared" ref="CM6:CU6" si="10">IF(CM7="",NA(),CM7)</f>
        <v>39.29</v>
      </c>
      <c r="CN6" s="33">
        <f t="shared" si="10"/>
        <v>45.76</v>
      </c>
      <c r="CO6" s="33">
        <f t="shared" si="10"/>
        <v>42.12</v>
      </c>
      <c r="CP6" s="33">
        <f t="shared" si="10"/>
        <v>42.05</v>
      </c>
      <c r="CQ6" s="33">
        <f t="shared" si="10"/>
        <v>57.53</v>
      </c>
      <c r="CR6" s="33">
        <f t="shared" si="10"/>
        <v>60.03</v>
      </c>
      <c r="CS6" s="33">
        <f t="shared" si="10"/>
        <v>61.93</v>
      </c>
      <c r="CT6" s="33">
        <f t="shared" si="10"/>
        <v>58.06</v>
      </c>
      <c r="CU6" s="33">
        <f t="shared" si="10"/>
        <v>59.08</v>
      </c>
      <c r="CV6" s="32" t="str">
        <f>IF(CV7="","",IF(CV7="-","【-】","【"&amp;SUBSTITUTE(TEXT(CV7,"#,##0.00"),"-","△")&amp;"】"))</f>
        <v>【57.75】</v>
      </c>
      <c r="CW6" s="33">
        <f>IF(CW7="",NA(),CW7)</f>
        <v>96.51</v>
      </c>
      <c r="CX6" s="33">
        <f t="shared" ref="CX6:DF6" si="11">IF(CX7="",NA(),CX7)</f>
        <v>97.96</v>
      </c>
      <c r="CY6" s="33">
        <f t="shared" si="11"/>
        <v>95.1</v>
      </c>
      <c r="CZ6" s="33">
        <f t="shared" si="11"/>
        <v>94.15</v>
      </c>
      <c r="DA6" s="33">
        <f t="shared" si="11"/>
        <v>95.08</v>
      </c>
      <c r="DB6" s="33">
        <f t="shared" si="11"/>
        <v>76.78</v>
      </c>
      <c r="DC6" s="33">
        <f t="shared" si="11"/>
        <v>76.8</v>
      </c>
      <c r="DD6" s="33">
        <f t="shared" si="11"/>
        <v>77.25</v>
      </c>
      <c r="DE6" s="33">
        <f t="shared" si="11"/>
        <v>75.790000000000006</v>
      </c>
      <c r="DF6" s="33">
        <f t="shared" si="11"/>
        <v>77.12</v>
      </c>
      <c r="DG6" s="32" t="str">
        <f>IF(DG7="","",IF(DG7="-","【-】","【"&amp;SUBSTITUTE(TEXT(DG7,"#,##0.00"),"-","△")&amp;"】"))</f>
        <v>【81.06】</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2014</v>
      </c>
      <c r="C7" s="35">
        <v>192139</v>
      </c>
      <c r="D7" s="35">
        <v>47</v>
      </c>
      <c r="E7" s="35">
        <v>18</v>
      </c>
      <c r="F7" s="35">
        <v>0</v>
      </c>
      <c r="G7" s="35">
        <v>0</v>
      </c>
      <c r="H7" s="35" t="s">
        <v>96</v>
      </c>
      <c r="I7" s="35" t="s">
        <v>97</v>
      </c>
      <c r="J7" s="35" t="s">
        <v>98</v>
      </c>
      <c r="K7" s="35" t="s">
        <v>99</v>
      </c>
      <c r="L7" s="35" t="s">
        <v>100</v>
      </c>
      <c r="M7" s="36" t="s">
        <v>101</v>
      </c>
      <c r="N7" s="36" t="s">
        <v>102</v>
      </c>
      <c r="O7" s="36">
        <v>2.54</v>
      </c>
      <c r="P7" s="36">
        <v>100</v>
      </c>
      <c r="Q7" s="36">
        <v>1508</v>
      </c>
      <c r="R7" s="36">
        <v>33731</v>
      </c>
      <c r="S7" s="36">
        <v>264.11</v>
      </c>
      <c r="T7" s="36">
        <v>127.72</v>
      </c>
      <c r="U7" s="36">
        <v>853</v>
      </c>
      <c r="V7" s="36">
        <v>0.22</v>
      </c>
      <c r="W7" s="36">
        <v>3877.27</v>
      </c>
      <c r="X7" s="36">
        <v>96.32</v>
      </c>
      <c r="Y7" s="36">
        <v>99.28</v>
      </c>
      <c r="Z7" s="36">
        <v>100.36</v>
      </c>
      <c r="AA7" s="36">
        <v>101.25</v>
      </c>
      <c r="AB7" s="36">
        <v>103.19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194.78</v>
      </c>
      <c r="BF7" s="36">
        <v>172.9</v>
      </c>
      <c r="BG7" s="36">
        <v>159.80000000000001</v>
      </c>
      <c r="BH7" s="36">
        <v>131.99</v>
      </c>
      <c r="BI7" s="36">
        <v>126.56</v>
      </c>
      <c r="BJ7" s="36">
        <v>442.18</v>
      </c>
      <c r="BK7" s="36">
        <v>421.01</v>
      </c>
      <c r="BL7" s="36">
        <v>430.64</v>
      </c>
      <c r="BM7" s="36">
        <v>446.63</v>
      </c>
      <c r="BN7" s="36">
        <v>416.91</v>
      </c>
      <c r="BO7" s="36">
        <v>375.36</v>
      </c>
      <c r="BP7" s="36">
        <v>75.08</v>
      </c>
      <c r="BQ7" s="36">
        <v>52.87</v>
      </c>
      <c r="BR7" s="36">
        <v>85.13</v>
      </c>
      <c r="BS7" s="36">
        <v>88.94</v>
      </c>
      <c r="BT7" s="36">
        <v>88.34</v>
      </c>
      <c r="BU7" s="36">
        <v>61.59</v>
      </c>
      <c r="BV7" s="36">
        <v>58.98</v>
      </c>
      <c r="BW7" s="36">
        <v>58.78</v>
      </c>
      <c r="BX7" s="36">
        <v>58.53</v>
      </c>
      <c r="BY7" s="36">
        <v>57.93</v>
      </c>
      <c r="BZ7" s="36">
        <v>60.44</v>
      </c>
      <c r="CA7" s="36">
        <v>176.2</v>
      </c>
      <c r="CB7" s="36">
        <v>285.17</v>
      </c>
      <c r="CC7" s="36">
        <v>178.15</v>
      </c>
      <c r="CD7" s="36">
        <v>174.03</v>
      </c>
      <c r="CE7" s="36">
        <v>185.79</v>
      </c>
      <c r="CF7" s="36">
        <v>242.92</v>
      </c>
      <c r="CG7" s="36">
        <v>253.84</v>
      </c>
      <c r="CH7" s="36">
        <v>257.02999999999997</v>
      </c>
      <c r="CI7" s="36">
        <v>266.57</v>
      </c>
      <c r="CJ7" s="36">
        <v>276.93</v>
      </c>
      <c r="CK7" s="36">
        <v>267.61</v>
      </c>
      <c r="CL7" s="36">
        <v>40.18</v>
      </c>
      <c r="CM7" s="36">
        <v>39.29</v>
      </c>
      <c r="CN7" s="36">
        <v>45.76</v>
      </c>
      <c r="CO7" s="36">
        <v>42.12</v>
      </c>
      <c r="CP7" s="36">
        <v>42.05</v>
      </c>
      <c r="CQ7" s="36">
        <v>57.53</v>
      </c>
      <c r="CR7" s="36">
        <v>60.03</v>
      </c>
      <c r="CS7" s="36">
        <v>61.93</v>
      </c>
      <c r="CT7" s="36">
        <v>58.06</v>
      </c>
      <c r="CU7" s="36">
        <v>59.08</v>
      </c>
      <c r="CV7" s="36">
        <v>57.75</v>
      </c>
      <c r="CW7" s="36">
        <v>96.51</v>
      </c>
      <c r="CX7" s="36">
        <v>97.96</v>
      </c>
      <c r="CY7" s="36">
        <v>95.1</v>
      </c>
      <c r="CZ7" s="36">
        <v>94.15</v>
      </c>
      <c r="DA7" s="36">
        <v>95.08</v>
      </c>
      <c r="DB7" s="36">
        <v>76.78</v>
      </c>
      <c r="DC7" s="36">
        <v>76.8</v>
      </c>
      <c r="DD7" s="36">
        <v>77.25</v>
      </c>
      <c r="DE7" s="36">
        <v>75.790000000000006</v>
      </c>
      <c r="DF7" s="36">
        <v>77.12</v>
      </c>
      <c r="DG7" s="36">
        <v>81.06</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甲州市</cp:lastModifiedBy>
  <cp:lastPrinted>2016-02-11T06:10:05Z</cp:lastPrinted>
  <dcterms:created xsi:type="dcterms:W3CDTF">2016-02-03T09:25:25Z</dcterms:created>
  <dcterms:modified xsi:type="dcterms:W3CDTF">2016-02-11T06:10:08Z</dcterms:modified>
  <cp:category/>
</cp:coreProperties>
</file>