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1\share\file\13 財務経営課\新財政課\ホームページ掲載関係\公営企業経営比較分析表\H28決算（H29公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H85" i="4"/>
  <c r="F85" i="4"/>
  <c r="E85" i="4"/>
  <c r="BB10" i="4"/>
  <c r="AT10" i="4"/>
  <c r="AL10" i="4"/>
  <c r="W10" i="4"/>
  <c r="I10" i="4"/>
  <c r="B10" i="4"/>
  <c r="AL8" i="4"/>
  <c r="W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<sst xmlns="http://schemas.openxmlformats.org/spreadsheetml/2006/main" count="232" uniqueCount="120">
  <si>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</si>
  <si>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</si>
  <si>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</si>
  <si>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</si>
  <si>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</si>
  <si>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</si>
  <si>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</si>
  <si>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</si>
  <si>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</si>
  <si>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</si>
  <si>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</si>
  <si>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</si>
  <si>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</si>
  <si>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</si>
  <si>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</si>
  <si>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</si>
  <si>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</si>
  <si>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</si>
  <si>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</si>
  <si>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</si>
  <si>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</si>
  <si>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</si>
  <si>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</si>
  <si>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</si>
  <si>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</si>
  <si>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</si>
  <si>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</si>
  <si>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</si>
  <si>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</si>
  <si>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</si>
  <si>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</si>
  <si>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</si>
  <si>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</si>
  <si>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</si>
  <si>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</si>
  <si>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</si>
  <si>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</si>
  <si>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</si>
  <si>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</si>
  <si>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</si>
  <si>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</si>
  <si>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</si>
  <si>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</si>
  <si>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</si>
  <si>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</si>
  <si>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</si>
  <si>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</si>
  <si>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</si>
  <si>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</si>
  <si>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</si>
  <si>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</si>
  <si>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</si>
  <si>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</si>
  <si>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</si>
  <si>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</si>
  <si>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</si>
  <si>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</si>
  <si>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</si>
  <si>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</si>
  <si>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</si>
  <si>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</si>
  <si>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</si>
  <si>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</si>
  <si>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</si>
  <si>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</si>
  <si>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</si>
  <si>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</si>
  <si>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</si>
  <si>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</si>
  <si>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</si>
  <si>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</si>
  <si>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</si>
  <si>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</si>
  <si>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</si>
  <si>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</si>
  <si>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</si>
  <si>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</si>
  <si>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</si>
  <si>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</si>
  <si>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</si>
  <si>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</si>
  <si>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</si>
  <si>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</si>
  <si>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</si>
  <si>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</si>
  <si>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</si>
  <si>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</si>
  <si>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</si>
  <si>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</si>
  <si>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</si>
  <si>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</si>
  <si>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</si>
  <si>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</si>
  <si>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</si>
  <si>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</si>
  <si>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</si>
  <si>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</si>
  <si>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</si>
  <si>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</si>
  <si>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</si>
  <si>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</si>
  <si>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</si>
  <si>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</si>
  <si>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</si>
  <si>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</si>
  <si>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</si>
  <si>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</si>
  <si>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</si>
  <si>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</si>
  <si>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</si>
  <si>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</si>
  <si>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</si>
  <si>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</si>
  <si>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</si>
  <si>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</si>
  <si>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</si>
  <si>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</si>
  <si>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市の経常損益は過去4年、101％から115％の間で変動していますが、今後は変動幅は減少し横ばいで推移すると見込まれます。累積欠損は平成26年度で解消しており中期的にも欠損金は生じない見通しです。支払能力は類似団体平均値を上回っており横ばいの数値を示しています。債務残高の数値をみれば、減少傾向にあります。今後の健全経営を中長期で行なっていけると考えられるところですが、その一方で施設利用率や有収率の数値が低く非効率な部分ものぞかせております。この原因には、施設・管路の老朽化が進んでいることが考えられます。漏水等が頻繁に発生することにより、生産された水が有収されないケースが非常に多いため非効率になっているので、早急に調査等を行い有収率の改善や施設の必要最小限の改良・更新を実施する必要があります。</t>
    <rPh sb="5" eb="7">
      <t>ソンエキ</t>
    </rPh>
    <rPh sb="8" eb="10">
      <t>カコ</t>
    </rPh>
    <rPh sb="11" eb="12">
      <t>ネン</t>
    </rPh>
    <rPh sb="24" eb="25">
      <t>アイダ</t>
    </rPh>
    <rPh sb="26" eb="28">
      <t>ヘンドウ</t>
    </rPh>
    <rPh sb="35" eb="37">
      <t>コンゴ</t>
    </rPh>
    <rPh sb="38" eb="40">
      <t>ヘンドウ</t>
    </rPh>
    <rPh sb="40" eb="41">
      <t>ハバ</t>
    </rPh>
    <rPh sb="42" eb="44">
      <t>ゲンショウ</t>
    </rPh>
    <rPh sb="45" eb="46">
      <t>ヨコ</t>
    </rPh>
    <rPh sb="49" eb="51">
      <t>スイイ</t>
    </rPh>
    <rPh sb="54" eb="56">
      <t>ミコ</t>
    </rPh>
    <rPh sb="66" eb="68">
      <t>ヘイセイ</t>
    </rPh>
    <rPh sb="70" eb="72">
      <t>ネンド</t>
    </rPh>
    <rPh sb="73" eb="75">
      <t>カイショウ</t>
    </rPh>
    <rPh sb="79" eb="81">
      <t>チュウキ</t>
    </rPh>
    <rPh sb="81" eb="82">
      <t>テキ</t>
    </rPh>
    <rPh sb="84" eb="87">
      <t>ケッソンキン</t>
    </rPh>
    <rPh sb="88" eb="89">
      <t>ショウ</t>
    </rPh>
    <rPh sb="92" eb="94">
      <t>ミトオ</t>
    </rPh>
    <rPh sb="103" eb="105">
      <t>ルイジ</t>
    </rPh>
    <rPh sb="105" eb="107">
      <t>ダンタイ</t>
    </rPh>
    <rPh sb="107" eb="110">
      <t>ヘイキンチ</t>
    </rPh>
    <rPh sb="111" eb="113">
      <t>ウワマワ</t>
    </rPh>
    <rPh sb="117" eb="118">
      <t>ヨコ</t>
    </rPh>
    <rPh sb="121" eb="123">
      <t>スウチ</t>
    </rPh>
    <rPh sb="124" eb="125">
      <t>シメ</t>
    </rPh>
    <rPh sb="143" eb="145">
      <t>ゲンショウ</t>
    </rPh>
    <rPh sb="145" eb="147">
      <t>ケイコウ</t>
    </rPh>
    <rPh sb="320" eb="322">
      <t>カイゼン</t>
    </rPh>
    <rPh sb="338" eb="340">
      <t>ジッシ</t>
    </rPh>
    <phoneticPr fontId="4"/>
  </si>
  <si>
    <t>本市の上水道事業においては、中期的な観点からは上水道事業のみで想定した場合、大きな災害が発生したり、大きな設備投資を行なわなければ当面の間、健全経営ができると思われます。しかし簡易水道事業の法適化に伴う合併等を考えた時に、尚一層の経営努力と費用対効果の高い事業推進が必要になるとともに、人口減少に伴う料金減少は避けられない中で、インフラの分散化による非効率な給水サービスが続いていくものと考えることから、コンパクトなまちづくり（土地利用等）を市全体で考えていく必要があると考えられます。
水道は、暮らしを支える重要な社会資本であるため水道事業ビジョン等により適正な施設更新に取り組みます。</t>
    <rPh sb="126" eb="127">
      <t>タカ</t>
    </rPh>
    <rPh sb="128" eb="130">
      <t>ジギョウ</t>
    </rPh>
    <rPh sb="130" eb="132">
      <t>スイシン</t>
    </rPh>
    <rPh sb="133" eb="135">
      <t>ヒツヨウ</t>
    </rPh>
    <rPh sb="161" eb="162">
      <t>ナカ</t>
    </rPh>
    <rPh sb="244" eb="246">
      <t>スイドウ</t>
    </rPh>
    <rPh sb="255" eb="257">
      <t>ジュウヨウ</t>
    </rPh>
    <rPh sb="258" eb="260">
      <t>シャカイ</t>
    </rPh>
    <rPh sb="260" eb="262">
      <t>シホン</t>
    </rPh>
    <rPh sb="267" eb="269">
      <t>スイドウ</t>
    </rPh>
    <rPh sb="269" eb="271">
      <t>ジギョウ</t>
    </rPh>
    <rPh sb="275" eb="276">
      <t>トウ</t>
    </rPh>
    <rPh sb="279" eb="281">
      <t>テキセイ</t>
    </rPh>
    <rPh sb="282" eb="284">
      <t>シセツ</t>
    </rPh>
    <rPh sb="284" eb="286">
      <t>コウシン</t>
    </rPh>
    <rPh sb="287" eb="288">
      <t>ト</t>
    </rPh>
    <rPh sb="289" eb="290">
      <t>ク</t>
    </rPh>
    <phoneticPr fontId="4"/>
  </si>
  <si>
    <t>水道施設及び管路等の老朽化について、本市の管路経年化率は類似団体平均値より１０％以上多く、水供給の安定を勘案する中で引き続き布設替えなどの管路更新を中長期で行なっていく必要があります。また、浄水場、配水地などの耐震改造や更新など、今後の人口減を想定しながら本市のまちづくり(土地利用)に合った効率的な投資を行なっていくべきと考えられます。</t>
    <rPh sb="21" eb="23">
      <t>カンロ</t>
    </rPh>
    <rPh sb="25" eb="26">
      <t>カ</t>
    </rPh>
    <rPh sb="28" eb="30">
      <t>ルイジ</t>
    </rPh>
    <rPh sb="30" eb="32">
      <t>ダンタイ</t>
    </rPh>
    <rPh sb="32" eb="34">
      <t>ヘイキン</t>
    </rPh>
    <rPh sb="34" eb="35">
      <t>チ</t>
    </rPh>
    <rPh sb="46" eb="48">
      <t>キョウキュウ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</si>
</sst>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0.89</c:v>
                </c:pt>
                <c:pt idx="2">
                  <c:v>1.8</c:v>
                </c:pt>
                <c:pt idx="3">
                  <c:v>0.4</c:v>
                </c:pt>
                <c:pt idx="4">
                  <c:v>1.82</c:v>
                </c:pt>
              </c:numCache>
            </c:numRef>
          </c:val>
          <c:extLst>
            <c:ext xmlns:c16="http://schemas.microsoft.com/office/drawing/2014/chart" uri="{C3380CC4-5D6E-409C-BE32-E72D297353CC}">
              <c16:uniqueId val="{00000000-97B5-4BFD-95DB-BA5850D90BBB}"/>
            </c:ext>
          </c:extLst>
        </c:ser>
        <c:dLbls>
          <c:showLegendKey val="0"/>
          <c:showVal val="0"/>
          <c:showCatName val="0"/>
          <c:showSerName val="0"/>
          <c:showPercent val="0"/>
          <c:showBubbleSize val="0"/>
        </c:dLbls>
        <c:gapWidth val="150"/>
        <c:axId val="104540032"/>
        <c:axId val="1045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97B5-4BFD-95DB-BA5850D90BBB}"/>
            </c:ext>
          </c:extLst>
        </c:ser>
        <c:dLbls>
          <c:showLegendKey val="0"/>
          <c:showVal val="0"/>
          <c:showCatName val="0"/>
          <c:showSerName val="0"/>
          <c:showPercent val="0"/>
          <c:showBubbleSize val="0"/>
        </c:dLbls>
        <c:marker val="1"/>
        <c:smooth val="0"/>
        <c:axId val="104540032"/>
        <c:axId val="104554496"/>
      </c:lineChart>
      <c:dateAx>
        <c:axId val="104540032"/>
        <c:scaling>
          <c:orientation val="minMax"/>
        </c:scaling>
        <c:delete val="1"/>
        <c:axPos val="b"/>
        <c:numFmt formatCode="ge" sourceLinked="1"/>
        <c:majorTickMark val="none"/>
        <c:minorTickMark val="none"/>
        <c:tickLblPos val="none"/>
        <c:crossAx val="104554496"/>
        <c:crosses val="autoZero"/>
        <c:auto val="1"/>
        <c:lblOffset val="100"/>
        <c:baseTimeUnit val="years"/>
      </c:dateAx>
      <c:valAx>
        <c:axId val="1045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52.28</c:v>
                </c:pt>
                <c:pt idx="1">
                  <c:v>52.59</c:v>
                </c:pt>
                <c:pt idx="2">
                  <c:v>52.93</c:v>
                </c:pt>
                <c:pt idx="3">
                  <c:v>53.22</c:v>
                </c:pt>
                <c:pt idx="4">
                  <c:v>54.05</c:v>
                </c:pt>
              </c:numCache>
            </c:numRef>
          </c:val>
          <c:extLst>
            <c:ext xmlns:c16="http://schemas.microsoft.com/office/drawing/2014/chart" uri="{C3380CC4-5D6E-409C-BE32-E72D297353CC}">
              <c16:uniqueId val="{00000000-266E-40AF-8D9D-4FD1B6F96916}"/>
            </c:ext>
          </c:extLst>
        </c:ser>
        <c:dLbls>
          <c:showLegendKey val="0"/>
          <c:showVal val="0"/>
          <c:showCatName val="0"/>
          <c:showSerName val="0"/>
          <c:showPercent val="0"/>
          <c:showBubbleSize val="0"/>
        </c:dLbls>
        <c:gapWidth val="150"/>
        <c:axId val="108749568"/>
        <c:axId val="1087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266E-40AF-8D9D-4FD1B6F96916}"/>
            </c:ext>
          </c:extLst>
        </c:ser>
        <c:dLbls>
          <c:showLegendKey val="0"/>
          <c:showVal val="0"/>
          <c:showCatName val="0"/>
          <c:showSerName val="0"/>
          <c:showPercent val="0"/>
          <c:showBubbleSize val="0"/>
        </c:dLbls>
        <c:marker val="1"/>
        <c:smooth val="0"/>
        <c:axId val="108749568"/>
        <c:axId val="108751488"/>
      </c:lineChart>
      <c:dateAx>
        <c:axId val="108749568"/>
        <c:scaling>
          <c:orientation val="minMax"/>
        </c:scaling>
        <c:delete val="1"/>
        <c:axPos val="b"/>
        <c:numFmt formatCode="ge" sourceLinked="1"/>
        <c:majorTickMark val="none"/>
        <c:minorTickMark val="none"/>
        <c:tickLblPos val="none"/>
        <c:crossAx val="108751488"/>
        <c:crosses val="autoZero"/>
        <c:auto val="1"/>
        <c:lblOffset val="100"/>
        <c:baseTimeUnit val="years"/>
      </c:dateAx>
      <c:valAx>
        <c:axId val="1087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79.489999999999995</c:v>
                </c:pt>
                <c:pt idx="1">
                  <c:v>77.73</c:v>
                </c:pt>
                <c:pt idx="2">
                  <c:v>75.12</c:v>
                </c:pt>
                <c:pt idx="3">
                  <c:v>74.41</c:v>
                </c:pt>
                <c:pt idx="4">
                  <c:v>72.02</c:v>
                </c:pt>
              </c:numCache>
            </c:numRef>
          </c:val>
          <c:extLst>
            <c:ext xmlns:c16="http://schemas.microsoft.com/office/drawing/2014/chart" uri="{C3380CC4-5D6E-409C-BE32-E72D297353CC}">
              <c16:uniqueId val="{00000000-85CD-457A-9394-D0A016D608EE}"/>
            </c:ext>
          </c:extLst>
        </c:ser>
        <c:dLbls>
          <c:showLegendKey val="0"/>
          <c:showVal val="0"/>
          <c:showCatName val="0"/>
          <c:showSerName val="0"/>
          <c:showPercent val="0"/>
          <c:showBubbleSize val="0"/>
        </c:dLbls>
        <c:gapWidth val="150"/>
        <c:axId val="102442112"/>
        <c:axId val="1024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85CD-457A-9394-D0A016D608EE}"/>
            </c:ext>
          </c:extLst>
        </c:ser>
        <c:dLbls>
          <c:showLegendKey val="0"/>
          <c:showVal val="0"/>
          <c:showCatName val="0"/>
          <c:showSerName val="0"/>
          <c:showPercent val="0"/>
          <c:showBubbleSize val="0"/>
        </c:dLbls>
        <c:marker val="1"/>
        <c:smooth val="0"/>
        <c:axId val="102442112"/>
        <c:axId val="102444032"/>
      </c:lineChart>
      <c:dateAx>
        <c:axId val="102442112"/>
        <c:scaling>
          <c:orientation val="minMax"/>
        </c:scaling>
        <c:delete val="1"/>
        <c:axPos val="b"/>
        <c:numFmt formatCode="ge" sourceLinked="1"/>
        <c:majorTickMark val="none"/>
        <c:minorTickMark val="none"/>
        <c:tickLblPos val="none"/>
        <c:crossAx val="102444032"/>
        <c:crosses val="autoZero"/>
        <c:auto val="1"/>
        <c:lblOffset val="100"/>
        <c:baseTimeUnit val="years"/>
      </c:dateAx>
      <c:valAx>
        <c:axId val="1024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104.84</c:v>
                </c:pt>
                <c:pt idx="1">
                  <c:v>101.85</c:v>
                </c:pt>
                <c:pt idx="2">
                  <c:v>114.64</c:v>
                </c:pt>
                <c:pt idx="3">
                  <c:v>115.82</c:v>
                </c:pt>
                <c:pt idx="4">
                  <c:v>110.3</c:v>
                </c:pt>
              </c:numCache>
            </c:numRef>
          </c:val>
          <c:extLst>
            <c:ext xmlns:c16="http://schemas.microsoft.com/office/drawing/2014/chart" uri="{C3380CC4-5D6E-409C-BE32-E72D297353CC}">
              <c16:uniqueId val="{00000000-B244-44A3-95A8-77A721F7F088}"/>
            </c:ext>
          </c:extLst>
        </c:ser>
        <c:dLbls>
          <c:showLegendKey val="0"/>
          <c:showVal val="0"/>
          <c:showCatName val="0"/>
          <c:showSerName val="0"/>
          <c:showPercent val="0"/>
          <c:showBubbleSize val="0"/>
        </c:dLbls>
        <c:gapWidth val="150"/>
        <c:axId val="104581376"/>
        <c:axId val="1045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B244-44A3-95A8-77A721F7F088}"/>
            </c:ext>
          </c:extLst>
        </c:ser>
        <c:dLbls>
          <c:showLegendKey val="0"/>
          <c:showVal val="0"/>
          <c:showCatName val="0"/>
          <c:showSerName val="0"/>
          <c:showPercent val="0"/>
          <c:showBubbleSize val="0"/>
        </c:dLbls>
        <c:marker val="1"/>
        <c:smooth val="0"/>
        <c:axId val="104581376"/>
        <c:axId val="104587648"/>
      </c:lineChart>
      <c:dateAx>
        <c:axId val="104581376"/>
        <c:scaling>
          <c:orientation val="minMax"/>
        </c:scaling>
        <c:delete val="1"/>
        <c:axPos val="b"/>
        <c:numFmt formatCode="ge" sourceLinked="1"/>
        <c:majorTickMark val="none"/>
        <c:minorTickMark val="none"/>
        <c:tickLblPos val="none"/>
        <c:crossAx val="104587648"/>
        <c:crosses val="autoZero"/>
        <c:auto val="1"/>
        <c:lblOffset val="100"/>
        <c:baseTimeUnit val="years"/>
      </c:dateAx>
      <c:valAx>
        <c:axId val="10458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37.11</c:v>
                </c:pt>
                <c:pt idx="1">
                  <c:v>38.71</c:v>
                </c:pt>
                <c:pt idx="2">
                  <c:v>41.04</c:v>
                </c:pt>
                <c:pt idx="3">
                  <c:v>42.82</c:v>
                </c:pt>
                <c:pt idx="4">
                  <c:v>43.89</c:v>
                </c:pt>
              </c:numCache>
            </c:numRef>
          </c:val>
          <c:extLst>
            <c:ext xmlns:c16="http://schemas.microsoft.com/office/drawing/2014/chart" uri="{C3380CC4-5D6E-409C-BE32-E72D297353CC}">
              <c16:uniqueId val="{00000000-0ED1-4FEE-B176-170EC1C5DFBC}"/>
            </c:ext>
          </c:extLst>
        </c:ser>
        <c:dLbls>
          <c:showLegendKey val="0"/>
          <c:showVal val="0"/>
          <c:showCatName val="0"/>
          <c:showSerName val="0"/>
          <c:showPercent val="0"/>
          <c:showBubbleSize val="0"/>
        </c:dLbls>
        <c:gapWidth val="150"/>
        <c:axId val="104667776"/>
        <c:axId val="1046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0ED1-4FEE-B176-170EC1C5DFBC}"/>
            </c:ext>
          </c:extLst>
        </c:ser>
        <c:dLbls>
          <c:showLegendKey val="0"/>
          <c:showVal val="0"/>
          <c:showCatName val="0"/>
          <c:showSerName val="0"/>
          <c:showPercent val="0"/>
          <c:showBubbleSize val="0"/>
        </c:dLbls>
        <c:marker val="1"/>
        <c:smooth val="0"/>
        <c:axId val="104667776"/>
        <c:axId val="104669952"/>
      </c:lineChart>
      <c:dateAx>
        <c:axId val="104667776"/>
        <c:scaling>
          <c:orientation val="minMax"/>
        </c:scaling>
        <c:delete val="1"/>
        <c:axPos val="b"/>
        <c:numFmt formatCode="ge" sourceLinked="1"/>
        <c:majorTickMark val="none"/>
        <c:minorTickMark val="none"/>
        <c:tickLblPos val="none"/>
        <c:crossAx val="104669952"/>
        <c:crosses val="autoZero"/>
        <c:auto val="1"/>
        <c:lblOffset val="100"/>
        <c:baseTimeUnit val="years"/>
      </c:dateAx>
      <c:valAx>
        <c:axId val="1046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18.73</c:v>
                </c:pt>
                <c:pt idx="1">
                  <c:v>19.79</c:v>
                </c:pt>
                <c:pt idx="2">
                  <c:v>21.01</c:v>
                </c:pt>
                <c:pt idx="3">
                  <c:v>22.79</c:v>
                </c:pt>
                <c:pt idx="4">
                  <c:v>25.38</c:v>
                </c:pt>
              </c:numCache>
            </c:numRef>
          </c:val>
          <c:extLst>
            <c:ext xmlns:c16="http://schemas.microsoft.com/office/drawing/2014/chart" uri="{C3380CC4-5D6E-409C-BE32-E72D297353CC}">
              <c16:uniqueId val="{00000000-2AAA-441F-9070-583560D074BC}"/>
            </c:ext>
          </c:extLst>
        </c:ser>
        <c:dLbls>
          <c:showLegendKey val="0"/>
          <c:showVal val="0"/>
          <c:showCatName val="0"/>
          <c:showSerName val="0"/>
          <c:showPercent val="0"/>
          <c:showBubbleSize val="0"/>
        </c:dLbls>
        <c:gapWidth val="150"/>
        <c:axId val="104719104"/>
        <c:axId val="104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2AAA-441F-9070-583560D074BC}"/>
            </c:ext>
          </c:extLst>
        </c:ser>
        <c:dLbls>
          <c:showLegendKey val="0"/>
          <c:showVal val="0"/>
          <c:showCatName val="0"/>
          <c:showSerName val="0"/>
          <c:showPercent val="0"/>
          <c:showBubbleSize val="0"/>
        </c:dLbls>
        <c:marker val="1"/>
        <c:smooth val="0"/>
        <c:axId val="104719104"/>
        <c:axId val="104721024"/>
      </c:lineChart>
      <c:dateAx>
        <c:axId val="104719104"/>
        <c:scaling>
          <c:orientation val="minMax"/>
        </c:scaling>
        <c:delete val="1"/>
        <c:axPos val="b"/>
        <c:numFmt formatCode="ge" sourceLinked="1"/>
        <c:majorTickMark val="none"/>
        <c:minorTickMark val="none"/>
        <c:tickLblPos val="none"/>
        <c:crossAx val="104721024"/>
        <c:crosses val="autoZero"/>
        <c:auto val="1"/>
        <c:lblOffset val="100"/>
        <c:baseTimeUnit val="years"/>
      </c:dateAx>
      <c:valAx>
        <c:axId val="1047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9.73</c:v>
                </c:pt>
                <c:pt idx="1">
                  <c:v>8.4700000000000006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8A-44FE-B7E7-C7AD207C18EA}"/>
            </c:ext>
          </c:extLst>
        </c:ser>
        <c:dLbls>
          <c:showLegendKey val="0"/>
          <c:showVal val="0"/>
          <c:showCatName val="0"/>
          <c:showSerName val="0"/>
          <c:showPercent val="0"/>
          <c:showBubbleSize val="0"/>
        </c:dLbls>
        <c:gapWidth val="150"/>
        <c:axId val="106530304"/>
        <c:axId val="10653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DF8A-44FE-B7E7-C7AD207C18EA}"/>
            </c:ext>
          </c:extLst>
        </c:ser>
        <c:dLbls>
          <c:showLegendKey val="0"/>
          <c:showVal val="0"/>
          <c:showCatName val="0"/>
          <c:showSerName val="0"/>
          <c:showPercent val="0"/>
          <c:showBubbleSize val="0"/>
        </c:dLbls>
        <c:marker val="1"/>
        <c:smooth val="0"/>
        <c:axId val="106530304"/>
        <c:axId val="106532224"/>
      </c:lineChart>
      <c:dateAx>
        <c:axId val="106530304"/>
        <c:scaling>
          <c:orientation val="minMax"/>
        </c:scaling>
        <c:delete val="1"/>
        <c:axPos val="b"/>
        <c:numFmt formatCode="ge" sourceLinked="1"/>
        <c:majorTickMark val="none"/>
        <c:minorTickMark val="none"/>
        <c:tickLblPos val="none"/>
        <c:crossAx val="106532224"/>
        <c:crosses val="autoZero"/>
        <c:auto val="1"/>
        <c:lblOffset val="100"/>
        <c:baseTimeUnit val="years"/>
      </c:dateAx>
      <c:valAx>
        <c:axId val="10653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2086.2399999999998</c:v>
                </c:pt>
                <c:pt idx="1">
                  <c:v>2661.38</c:v>
                </c:pt>
                <c:pt idx="2">
                  <c:v>937.19</c:v>
                </c:pt>
                <c:pt idx="3">
                  <c:v>1105.97</c:v>
                </c:pt>
                <c:pt idx="4">
                  <c:v>1102.55</c:v>
                </c:pt>
              </c:numCache>
            </c:numRef>
          </c:val>
          <c:extLst>
            <c:ext xmlns:c16="http://schemas.microsoft.com/office/drawing/2014/chart" uri="{C3380CC4-5D6E-409C-BE32-E72D297353CC}">
              <c16:uniqueId val="{00000000-0DCF-440A-9B58-73C811C118D5}"/>
            </c:ext>
          </c:extLst>
        </c:ser>
        <c:dLbls>
          <c:showLegendKey val="0"/>
          <c:showVal val="0"/>
          <c:showCatName val="0"/>
          <c:showSerName val="0"/>
          <c:showPercent val="0"/>
          <c:showBubbleSize val="0"/>
        </c:dLbls>
        <c:gapWidth val="150"/>
        <c:axId val="108926848"/>
        <c:axId val="1089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0DCF-440A-9B58-73C811C118D5}"/>
            </c:ext>
          </c:extLst>
        </c:ser>
        <c:dLbls>
          <c:showLegendKey val="0"/>
          <c:showVal val="0"/>
          <c:showCatName val="0"/>
          <c:showSerName val="0"/>
          <c:showPercent val="0"/>
          <c:showBubbleSize val="0"/>
        </c:dLbls>
        <c:marker val="1"/>
        <c:smooth val="0"/>
        <c:axId val="108926848"/>
        <c:axId val="108941312"/>
      </c:lineChart>
      <c:dateAx>
        <c:axId val="108926848"/>
        <c:scaling>
          <c:orientation val="minMax"/>
        </c:scaling>
        <c:delete val="1"/>
        <c:axPos val="b"/>
        <c:numFmt formatCode="ge" sourceLinked="1"/>
        <c:majorTickMark val="none"/>
        <c:minorTickMark val="none"/>
        <c:tickLblPos val="none"/>
        <c:crossAx val="108941312"/>
        <c:crosses val="autoZero"/>
        <c:auto val="1"/>
        <c:lblOffset val="100"/>
        <c:baseTimeUnit val="years"/>
      </c:dateAx>
      <c:valAx>
        <c:axId val="108941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9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316.76</c:v>
                </c:pt>
                <c:pt idx="1">
                  <c:v>311.52999999999997</c:v>
                </c:pt>
                <c:pt idx="2">
                  <c:v>313.14</c:v>
                </c:pt>
                <c:pt idx="3">
                  <c:v>302.58</c:v>
                </c:pt>
                <c:pt idx="4">
                  <c:v>292.02</c:v>
                </c:pt>
              </c:numCache>
            </c:numRef>
          </c:val>
          <c:extLst>
            <c:ext xmlns:c16="http://schemas.microsoft.com/office/drawing/2014/chart" uri="{C3380CC4-5D6E-409C-BE32-E72D297353CC}">
              <c16:uniqueId val="{00000000-4BAD-45FC-95DA-3C444A507327}"/>
            </c:ext>
          </c:extLst>
        </c:ser>
        <c:dLbls>
          <c:showLegendKey val="0"/>
          <c:showVal val="0"/>
          <c:showCatName val="0"/>
          <c:showSerName val="0"/>
          <c:showPercent val="0"/>
          <c:showBubbleSize val="0"/>
        </c:dLbls>
        <c:gapWidth val="150"/>
        <c:axId val="108962560"/>
        <c:axId val="1089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4BAD-45FC-95DA-3C444A507327}"/>
            </c:ext>
          </c:extLst>
        </c:ser>
        <c:dLbls>
          <c:showLegendKey val="0"/>
          <c:showVal val="0"/>
          <c:showCatName val="0"/>
          <c:showSerName val="0"/>
          <c:showPercent val="0"/>
          <c:showBubbleSize val="0"/>
        </c:dLbls>
        <c:marker val="1"/>
        <c:smooth val="0"/>
        <c:axId val="108962560"/>
        <c:axId val="108964480"/>
      </c:lineChart>
      <c:dateAx>
        <c:axId val="108962560"/>
        <c:scaling>
          <c:orientation val="minMax"/>
        </c:scaling>
        <c:delete val="1"/>
        <c:axPos val="b"/>
        <c:numFmt formatCode="ge" sourceLinked="1"/>
        <c:majorTickMark val="none"/>
        <c:minorTickMark val="none"/>
        <c:tickLblPos val="none"/>
        <c:crossAx val="108964480"/>
        <c:crosses val="autoZero"/>
        <c:auto val="1"/>
        <c:lblOffset val="100"/>
        <c:baseTimeUnit val="years"/>
      </c:dateAx>
      <c:valAx>
        <c:axId val="10896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9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102.9</c:v>
                </c:pt>
                <c:pt idx="1">
                  <c:v>98.75</c:v>
                </c:pt>
                <c:pt idx="2">
                  <c:v>110.01</c:v>
                </c:pt>
                <c:pt idx="3">
                  <c:v>111.49</c:v>
                </c:pt>
                <c:pt idx="4">
                  <c:v>104.35</c:v>
                </c:pt>
              </c:numCache>
            </c:numRef>
          </c:val>
          <c:extLst>
            <c:ext xmlns:c16="http://schemas.microsoft.com/office/drawing/2014/chart" uri="{C3380CC4-5D6E-409C-BE32-E72D297353CC}">
              <c16:uniqueId val="{00000000-C39E-4622-A04D-483962D417AF}"/>
            </c:ext>
          </c:extLst>
        </c:ser>
        <c:dLbls>
          <c:showLegendKey val="0"/>
          <c:showVal val="0"/>
          <c:showCatName val="0"/>
          <c:showSerName val="0"/>
          <c:showPercent val="0"/>
          <c:showBubbleSize val="0"/>
        </c:dLbls>
        <c:gapWidth val="150"/>
        <c:axId val="108679552"/>
        <c:axId val="1086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C39E-4622-A04D-483962D417AF}"/>
            </c:ext>
          </c:extLst>
        </c:ser>
        <c:dLbls>
          <c:showLegendKey val="0"/>
          <c:showVal val="0"/>
          <c:showCatName val="0"/>
          <c:showSerName val="0"/>
          <c:showPercent val="0"/>
          <c:showBubbleSize val="0"/>
        </c:dLbls>
        <c:marker val="1"/>
        <c:smooth val="0"/>
        <c:axId val="108679552"/>
        <c:axId val="108681472"/>
      </c:lineChart>
      <c:dateAx>
        <c:axId val="108679552"/>
        <c:scaling>
          <c:orientation val="minMax"/>
        </c:scaling>
        <c:delete val="1"/>
        <c:axPos val="b"/>
        <c:numFmt formatCode="ge" sourceLinked="1"/>
        <c:majorTickMark val="none"/>
        <c:minorTickMark val="none"/>
        <c:tickLblPos val="none"/>
        <c:crossAx val="108681472"/>
        <c:crosses val="autoZero"/>
        <c:auto val="1"/>
        <c:lblOffset val="100"/>
        <c:baseTimeUnit val="years"/>
      </c:dateAx>
      <c:valAx>
        <c:axId val="1086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170.51</c:v>
                </c:pt>
                <c:pt idx="1">
                  <c:v>178.44</c:v>
                </c:pt>
                <c:pt idx="2">
                  <c:v>159.49</c:v>
                </c:pt>
                <c:pt idx="3">
                  <c:v>156.72999999999999</c:v>
                </c:pt>
                <c:pt idx="4">
                  <c:v>166.55</c:v>
                </c:pt>
              </c:numCache>
            </c:numRef>
          </c:val>
          <c:extLst>
            <c:ext xmlns:c16="http://schemas.microsoft.com/office/drawing/2014/chart" uri="{C3380CC4-5D6E-409C-BE32-E72D297353CC}">
              <c16:uniqueId val="{00000000-2BA1-4599-BA37-590A9A6309EE}"/>
            </c:ext>
          </c:extLst>
        </c:ser>
        <c:dLbls>
          <c:showLegendKey val="0"/>
          <c:showVal val="0"/>
          <c:showCatName val="0"/>
          <c:showSerName val="0"/>
          <c:showPercent val="0"/>
          <c:showBubbleSize val="0"/>
        </c:dLbls>
        <c:gapWidth val="150"/>
        <c:axId val="108708224"/>
        <c:axId val="108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2BA1-4599-BA37-590A9A6309EE}"/>
            </c:ext>
          </c:extLst>
        </c:ser>
        <c:dLbls>
          <c:showLegendKey val="0"/>
          <c:showVal val="0"/>
          <c:showCatName val="0"/>
          <c:showSerName val="0"/>
          <c:showPercent val="0"/>
          <c:showBubbleSize val="0"/>
        </c:dLbls>
        <c:marker val="1"/>
        <c:smooth val="0"/>
        <c:axId val="108708224"/>
        <c:axId val="108710144"/>
      </c:lineChart>
      <c:dateAx>
        <c:axId val="108708224"/>
        <c:scaling>
          <c:orientation val="minMax"/>
        </c:scaling>
        <c:delete val="1"/>
        <c:axPos val="b"/>
        <c:numFmt formatCode="ge" sourceLinked="1"/>
        <c:majorTickMark val="none"/>
        <c:minorTickMark val="none"/>
        <c:tickLblPos val="none"/>
        <c:crossAx val="108710144"/>
        <c:crosses val="autoZero"/>
        <c:auto val="1"/>
        <c:lblOffset val="100"/>
        <c:baseTimeUnit val="years"/>
      </c:dateAx>
      <c:valAx>
        <c:axId val="108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山梨県　甲州市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5"/>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4"/>
      <c r="BK7" s="4"/>
      <c r="BL7" s="6" t="s">
        <v>9</v>
      </c>
      <c r="BM7" s="7"/>
      <c r="BN7" s="7"/>
      <c r="BO7" s="7"/>
      <c r="BP7" s="7"/>
      <c r="BQ7" s="7"/>
      <c r="BR7" s="7"/>
      <c r="BS7" s="7"/>
      <c r="BT7" s="7"/>
      <c r="BU7" s="7"/>
      <c r="BV7" s="7"/>
      <c r="BW7" s="7"/>
      <c r="BX7" s="7"/>
      <c r="BY7" s="8"/>
    </row>
    <row r="8" spans="1:78" ht="18.75" customHeight="1">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A6</v>
      </c>
      <c r="X8" s="84"/>
      <c r="Y8" s="84"/>
      <c r="Z8" s="84"/>
      <c r="AA8" s="84"/>
      <c r="AB8" s="84"/>
      <c r="AC8" s="84"/>
      <c r="AD8" s="85" t="s">
        <v>116</v>
      </c>
      <c r="AE8" s="85"/>
      <c r="AF8" s="85"/>
      <c r="AG8" s="85"/>
      <c r="AH8" s="85"/>
      <c r="AI8" s="85"/>
      <c r="AJ8" s="85"/>
      <c r="AK8" s="5"/>
      <c r="AL8" s="72">
        <f>データ!$R$6</f>
        <v>32886</v>
      </c>
      <c r="AM8" s="72"/>
      <c r="AN8" s="72"/>
      <c r="AO8" s="72"/>
      <c r="AP8" s="72"/>
      <c r="AQ8" s="72"/>
      <c r="AR8" s="72"/>
      <c r="AS8" s="72"/>
      <c r="AT8" s="68">
        <f>データ!$S$6</f>
        <v>264.11</v>
      </c>
      <c r="AU8" s="69"/>
      <c r="AV8" s="69"/>
      <c r="AW8" s="69"/>
      <c r="AX8" s="69"/>
      <c r="AY8" s="69"/>
      <c r="AZ8" s="69"/>
      <c r="BA8" s="69"/>
      <c r="BB8" s="71">
        <f>データ!$T$6</f>
        <v>124.52</v>
      </c>
      <c r="BC8" s="71"/>
      <c r="BD8" s="71"/>
      <c r="BE8" s="71"/>
      <c r="BF8" s="71"/>
      <c r="BG8" s="71"/>
      <c r="BH8" s="71"/>
      <c r="BI8" s="71"/>
      <c r="BJ8" s="4"/>
      <c r="BK8" s="4"/>
      <c r="BL8" s="75" t="s">
        <v>10</v>
      </c>
      <c r="BM8" s="76"/>
      <c r="BN8" s="9" t="s">
        <v>11</v>
      </c>
      <c r="BO8" s="10"/>
      <c r="BP8" s="10"/>
      <c r="BQ8" s="10"/>
      <c r="BR8" s="10"/>
      <c r="BS8" s="10"/>
      <c r="BT8" s="10"/>
      <c r="BU8" s="10"/>
      <c r="BV8" s="10"/>
      <c r="BW8" s="10"/>
      <c r="BX8" s="10"/>
      <c r="BY8" s="11"/>
    </row>
    <row r="9" spans="1:78" ht="18.75" customHeight="1">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5"/>
      <c r="AI9" s="5"/>
      <c r="AJ9" s="5"/>
      <c r="AK9" s="5"/>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4"/>
      <c r="BK9" s="4"/>
      <c r="BL9" s="66" t="s">
        <v>19</v>
      </c>
      <c r="BM9" s="67"/>
      <c r="BN9" s="12" t="s">
        <v>20</v>
      </c>
      <c r="BO9" s="13"/>
      <c r="BP9" s="13"/>
      <c r="BQ9" s="13"/>
      <c r="BR9" s="13"/>
      <c r="BS9" s="13"/>
      <c r="BT9" s="13"/>
      <c r="BU9" s="13"/>
      <c r="BV9" s="13"/>
      <c r="BW9" s="13"/>
      <c r="BX9" s="13"/>
      <c r="BY9" s="14"/>
    </row>
    <row r="10" spans="1:78" ht="18.75" customHeight="1">
      <c r="A10" s="2"/>
      <c r="B10" s="68" t="str">
        <f>データ!$N$6</f>
        <v>-</v>
      </c>
      <c r="C10" s="69"/>
      <c r="D10" s="69"/>
      <c r="E10" s="69"/>
      <c r="F10" s="69"/>
      <c r="G10" s="69"/>
      <c r="H10" s="69"/>
      <c r="I10" s="68">
        <f>データ!$O$6</f>
        <v>74.33</v>
      </c>
      <c r="J10" s="69"/>
      <c r="K10" s="69"/>
      <c r="L10" s="69"/>
      <c r="M10" s="69"/>
      <c r="N10" s="69"/>
      <c r="O10" s="70"/>
      <c r="P10" s="71">
        <f>データ!$P$6</f>
        <v>58.77</v>
      </c>
      <c r="Q10" s="71"/>
      <c r="R10" s="71"/>
      <c r="S10" s="71"/>
      <c r="T10" s="71"/>
      <c r="U10" s="71"/>
      <c r="V10" s="71"/>
      <c r="W10" s="72">
        <f>データ!$Q$6</f>
        <v>3016</v>
      </c>
      <c r="X10" s="72"/>
      <c r="Y10" s="72"/>
      <c r="Z10" s="72"/>
      <c r="AA10" s="72"/>
      <c r="AB10" s="72"/>
      <c r="AC10" s="72"/>
      <c r="AD10" s="2"/>
      <c r="AE10" s="2"/>
      <c r="AF10" s="2"/>
      <c r="AG10" s="2"/>
      <c r="AH10" s="5"/>
      <c r="AI10" s="5"/>
      <c r="AJ10" s="5"/>
      <c r="AK10" s="5"/>
      <c r="AL10" s="72">
        <f>データ!$U$6</f>
        <v>19188</v>
      </c>
      <c r="AM10" s="72"/>
      <c r="AN10" s="72"/>
      <c r="AO10" s="72"/>
      <c r="AP10" s="72"/>
      <c r="AQ10" s="72"/>
      <c r="AR10" s="72"/>
      <c r="AS10" s="72"/>
      <c r="AT10" s="68">
        <f>データ!$V$6</f>
        <v>14.86</v>
      </c>
      <c r="AU10" s="69"/>
      <c r="AV10" s="69"/>
      <c r="AW10" s="69"/>
      <c r="AX10" s="69"/>
      <c r="AY10" s="69"/>
      <c r="AZ10" s="69"/>
      <c r="BA10" s="69"/>
      <c r="BB10" s="71">
        <f>データ!$W$6</f>
        <v>1291.25</v>
      </c>
      <c r="BC10" s="71"/>
      <c r="BD10" s="71"/>
      <c r="BE10" s="71"/>
      <c r="BF10" s="71"/>
      <c r="BG10" s="71"/>
      <c r="BH10" s="71"/>
      <c r="BI10" s="71"/>
      <c r="BJ10" s="2"/>
      <c r="BK10" s="2"/>
      <c r="BL10" s="73" t="s">
        <v>21</v>
      </c>
      <c r="BM10" s="74"/>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4" t="s">
        <v>25</v>
      </c>
      <c r="BM14" s="45"/>
      <c r="BN14" s="45"/>
      <c r="BO14" s="45"/>
      <c r="BP14" s="45"/>
      <c r="BQ14" s="45"/>
      <c r="BR14" s="45"/>
      <c r="BS14" s="45"/>
      <c r="BT14" s="45"/>
      <c r="BU14" s="45"/>
      <c r="BV14" s="45"/>
      <c r="BW14" s="45"/>
      <c r="BX14" s="45"/>
      <c r="BY14" s="45"/>
      <c r="BZ14" s="46"/>
    </row>
    <row r="15" spans="1:78" ht="13.5" customHeight="1">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3"/>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3"/>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3"/>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3"/>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3"/>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3"/>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3"/>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3"/>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3"/>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3"/>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3"/>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3"/>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3"/>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3"/>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3"/>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3"/>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3"/>
      <c r="BM33" s="51"/>
      <c r="BN33" s="51"/>
      <c r="BO33" s="51"/>
      <c r="BP33" s="51"/>
      <c r="BQ33" s="51"/>
      <c r="BR33" s="51"/>
      <c r="BS33" s="51"/>
      <c r="BT33" s="51"/>
      <c r="BU33" s="51"/>
      <c r="BV33" s="51"/>
      <c r="BW33" s="51"/>
      <c r="BX33" s="51"/>
      <c r="BY33" s="51"/>
      <c r="BZ33" s="52"/>
    </row>
    <row r="34" spans="1:78" ht="13.5" customHeight="1">
      <c r="A34" s="2"/>
      <c r="B34" s="18"/>
      <c r="C34" s="57" t="s">
        <v>26</v>
      </c>
      <c r="D34" s="57"/>
      <c r="E34" s="57"/>
      <c r="F34" s="57"/>
      <c r="G34" s="57"/>
      <c r="H34" s="57"/>
      <c r="I34" s="57"/>
      <c r="J34" s="57"/>
      <c r="K34" s="57"/>
      <c r="L34" s="57"/>
      <c r="M34" s="57"/>
      <c r="N34" s="57"/>
      <c r="O34" s="57"/>
      <c r="P34" s="57"/>
      <c r="Q34" s="20"/>
      <c r="R34" s="57" t="s">
        <v>27</v>
      </c>
      <c r="S34" s="57"/>
      <c r="T34" s="57"/>
      <c r="U34" s="57"/>
      <c r="V34" s="57"/>
      <c r="W34" s="57"/>
      <c r="X34" s="57"/>
      <c r="Y34" s="57"/>
      <c r="Z34" s="57"/>
      <c r="AA34" s="57"/>
      <c r="AB34" s="57"/>
      <c r="AC34" s="57"/>
      <c r="AD34" s="57"/>
      <c r="AE34" s="57"/>
      <c r="AF34" s="20"/>
      <c r="AG34" s="57" t="s">
        <v>28</v>
      </c>
      <c r="AH34" s="57"/>
      <c r="AI34" s="57"/>
      <c r="AJ34" s="57"/>
      <c r="AK34" s="57"/>
      <c r="AL34" s="57"/>
      <c r="AM34" s="57"/>
      <c r="AN34" s="57"/>
      <c r="AO34" s="57"/>
      <c r="AP34" s="57"/>
      <c r="AQ34" s="57"/>
      <c r="AR34" s="57"/>
      <c r="AS34" s="57"/>
      <c r="AT34" s="57"/>
      <c r="AU34" s="20"/>
      <c r="AV34" s="57" t="s">
        <v>29</v>
      </c>
      <c r="AW34" s="57"/>
      <c r="AX34" s="57"/>
      <c r="AY34" s="57"/>
      <c r="AZ34" s="57"/>
      <c r="BA34" s="57"/>
      <c r="BB34" s="57"/>
      <c r="BC34" s="57"/>
      <c r="BD34" s="57"/>
      <c r="BE34" s="57"/>
      <c r="BF34" s="57"/>
      <c r="BG34" s="57"/>
      <c r="BH34" s="57"/>
      <c r="BI34" s="57"/>
      <c r="BJ34" s="19"/>
      <c r="BK34" s="2"/>
      <c r="BL34" s="53"/>
      <c r="BM34" s="51"/>
      <c r="BN34" s="51"/>
      <c r="BO34" s="51"/>
      <c r="BP34" s="51"/>
      <c r="BQ34" s="51"/>
      <c r="BR34" s="51"/>
      <c r="BS34" s="51"/>
      <c r="BT34" s="51"/>
      <c r="BU34" s="51"/>
      <c r="BV34" s="51"/>
      <c r="BW34" s="51"/>
      <c r="BX34" s="51"/>
      <c r="BY34" s="51"/>
      <c r="BZ34" s="52"/>
    </row>
    <row r="35" spans="1:78" ht="13.5" customHeight="1">
      <c r="A35" s="2"/>
      <c r="B35" s="18"/>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53"/>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3"/>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3"/>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3"/>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3"/>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3"/>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3"/>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3"/>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3"/>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3"/>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3"/>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3"/>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3"/>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3"/>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3"/>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3"/>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3"/>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3"/>
      <c r="BM55" s="51"/>
      <c r="BN55" s="51"/>
      <c r="BO55" s="51"/>
      <c r="BP55" s="51"/>
      <c r="BQ55" s="51"/>
      <c r="BR55" s="51"/>
      <c r="BS55" s="51"/>
      <c r="BT55" s="51"/>
      <c r="BU55" s="51"/>
      <c r="BV55" s="51"/>
      <c r="BW55" s="51"/>
      <c r="BX55" s="51"/>
      <c r="BY55" s="51"/>
      <c r="BZ55" s="52"/>
    </row>
    <row r="56" spans="1:78" ht="13.5" customHeight="1">
      <c r="A56" s="2"/>
      <c r="B56" s="18"/>
      <c r="C56" s="57" t="s">
        <v>31</v>
      </c>
      <c r="D56" s="57"/>
      <c r="E56" s="57"/>
      <c r="F56" s="57"/>
      <c r="G56" s="57"/>
      <c r="H56" s="57"/>
      <c r="I56" s="57"/>
      <c r="J56" s="57"/>
      <c r="K56" s="57"/>
      <c r="L56" s="57"/>
      <c r="M56" s="57"/>
      <c r="N56" s="57"/>
      <c r="O56" s="57"/>
      <c r="P56" s="57"/>
      <c r="Q56" s="20"/>
      <c r="R56" s="57" t="s">
        <v>32</v>
      </c>
      <c r="S56" s="57"/>
      <c r="T56" s="57"/>
      <c r="U56" s="57"/>
      <c r="V56" s="57"/>
      <c r="W56" s="57"/>
      <c r="X56" s="57"/>
      <c r="Y56" s="57"/>
      <c r="Z56" s="57"/>
      <c r="AA56" s="57"/>
      <c r="AB56" s="57"/>
      <c r="AC56" s="57"/>
      <c r="AD56" s="57"/>
      <c r="AE56" s="57"/>
      <c r="AF56" s="20"/>
      <c r="AG56" s="57" t="s">
        <v>33</v>
      </c>
      <c r="AH56" s="57"/>
      <c r="AI56" s="57"/>
      <c r="AJ56" s="57"/>
      <c r="AK56" s="57"/>
      <c r="AL56" s="57"/>
      <c r="AM56" s="57"/>
      <c r="AN56" s="57"/>
      <c r="AO56" s="57"/>
      <c r="AP56" s="57"/>
      <c r="AQ56" s="57"/>
      <c r="AR56" s="57"/>
      <c r="AS56" s="57"/>
      <c r="AT56" s="57"/>
      <c r="AU56" s="20"/>
      <c r="AV56" s="57" t="s">
        <v>34</v>
      </c>
      <c r="AW56" s="57"/>
      <c r="AX56" s="57"/>
      <c r="AY56" s="57"/>
      <c r="AZ56" s="57"/>
      <c r="BA56" s="57"/>
      <c r="BB56" s="57"/>
      <c r="BC56" s="57"/>
      <c r="BD56" s="57"/>
      <c r="BE56" s="57"/>
      <c r="BF56" s="57"/>
      <c r="BG56" s="57"/>
      <c r="BH56" s="57"/>
      <c r="BI56" s="57"/>
      <c r="BJ56" s="19"/>
      <c r="BK56" s="2"/>
      <c r="BL56" s="53"/>
      <c r="BM56" s="51"/>
      <c r="BN56" s="51"/>
      <c r="BO56" s="51"/>
      <c r="BP56" s="51"/>
      <c r="BQ56" s="51"/>
      <c r="BR56" s="51"/>
      <c r="BS56" s="51"/>
      <c r="BT56" s="51"/>
      <c r="BU56" s="51"/>
      <c r="BV56" s="51"/>
      <c r="BW56" s="51"/>
      <c r="BX56" s="51"/>
      <c r="BY56" s="51"/>
      <c r="BZ56" s="52"/>
    </row>
    <row r="57" spans="1:78" ht="13.5" customHeight="1">
      <c r="A57" s="2"/>
      <c r="B57" s="18"/>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53"/>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3"/>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c r="A60" s="2"/>
      <c r="B60" s="58" t="s">
        <v>35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3"/>
      <c r="BM60" s="51"/>
      <c r="BN60" s="51"/>
      <c r="BO60" s="51"/>
      <c r="BP60" s="51"/>
      <c r="BQ60" s="51"/>
      <c r="BR60" s="51"/>
      <c r="BS60" s="51"/>
      <c r="BT60" s="51"/>
      <c r="BU60" s="51"/>
      <c r="BV60" s="51"/>
      <c r="BW60" s="51"/>
      <c r="BX60" s="51"/>
      <c r="BY60" s="51"/>
      <c r="BZ60" s="52"/>
    </row>
    <row r="61" spans="1:78" ht="13.5" customHeight="1">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3"/>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3"/>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3"/>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3"/>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3"/>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3"/>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3"/>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3"/>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3"/>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3"/>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3"/>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3"/>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3"/>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3"/>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3"/>
      <c r="BM78" s="51"/>
      <c r="BN78" s="51"/>
      <c r="BO78" s="51"/>
      <c r="BP78" s="51"/>
      <c r="BQ78" s="51"/>
      <c r="BR78" s="51"/>
      <c r="BS78" s="51"/>
      <c r="BT78" s="51"/>
      <c r="BU78" s="51"/>
      <c r="BV78" s="51"/>
      <c r="BW78" s="51"/>
      <c r="BX78" s="51"/>
      <c r="BY78" s="51"/>
      <c r="BZ78" s="52"/>
    </row>
    <row r="79" spans="1:78" ht="13.5" customHeight="1">
      <c r="A79" s="2"/>
      <c r="B79" s="18"/>
      <c r="C79" s="57" t="s">
        <v>37</v>
      </c>
      <c r="D79" s="57"/>
      <c r="E79" s="57"/>
      <c r="F79" s="57"/>
      <c r="G79" s="57"/>
      <c r="H79" s="57"/>
      <c r="I79" s="57"/>
      <c r="J79" s="57"/>
      <c r="K79" s="57"/>
      <c r="L79" s="57"/>
      <c r="M79" s="57"/>
      <c r="N79" s="57"/>
      <c r="O79" s="57"/>
      <c r="P79" s="57"/>
      <c r="Q79" s="57"/>
      <c r="R79" s="57"/>
      <c r="S79" s="57"/>
      <c r="T79" s="57"/>
      <c r="U79" s="20"/>
      <c r="V79" s="20"/>
      <c r="W79" s="57" t="s">
        <v>38</v>
      </c>
      <c r="X79" s="57"/>
      <c r="Y79" s="57"/>
      <c r="Z79" s="57"/>
      <c r="AA79" s="57"/>
      <c r="AB79" s="57"/>
      <c r="AC79" s="57"/>
      <c r="AD79" s="57"/>
      <c r="AE79" s="57"/>
      <c r="AF79" s="57"/>
      <c r="AG79" s="57"/>
      <c r="AH79" s="57"/>
      <c r="AI79" s="57"/>
      <c r="AJ79" s="57"/>
      <c r="AK79" s="57"/>
      <c r="AL79" s="57"/>
      <c r="AM79" s="57"/>
      <c r="AN79" s="57"/>
      <c r="AO79" s="20"/>
      <c r="AP79" s="20"/>
      <c r="AQ79" s="57" t="s">
        <v>39</v>
      </c>
      <c r="AR79" s="57"/>
      <c r="AS79" s="57"/>
      <c r="AT79" s="57"/>
      <c r="AU79" s="57"/>
      <c r="AV79" s="57"/>
      <c r="AW79" s="57"/>
      <c r="AX79" s="57"/>
      <c r="AY79" s="57"/>
      <c r="AZ79" s="57"/>
      <c r="BA79" s="57"/>
      <c r="BB79" s="57"/>
      <c r="BC79" s="57"/>
      <c r="BD79" s="57"/>
      <c r="BE79" s="57"/>
      <c r="BF79" s="57"/>
      <c r="BG79" s="57"/>
      <c r="BH79" s="57"/>
      <c r="BI79" s="5"/>
      <c r="BJ79" s="19"/>
      <c r="BK79" s="2"/>
      <c r="BL79" s="53"/>
      <c r="BM79" s="51"/>
      <c r="BN79" s="51"/>
      <c r="BO79" s="51"/>
      <c r="BP79" s="51"/>
      <c r="BQ79" s="51"/>
      <c r="BR79" s="51"/>
      <c r="BS79" s="51"/>
      <c r="BT79" s="51"/>
      <c r="BU79" s="51"/>
      <c r="BV79" s="51"/>
      <c r="BW79" s="51"/>
      <c r="BX79" s="51"/>
      <c r="BY79" s="51"/>
      <c r="BZ79" s="52"/>
    </row>
    <row r="80" spans="1:78" ht="13.5" customHeight="1">
      <c r="A80" s="2"/>
      <c r="B80" s="18"/>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5"/>
      <c r="BJ80" s="19"/>
      <c r="BK80" s="2"/>
      <c r="BL80" s="53"/>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3"/>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192139</v>
      </c>
      <c r="D6" s="34">
        <f t="shared" si="3"/>
        <v>46</v>
      </c>
      <c r="E6" s="34">
        <f t="shared" si="3"/>
        <v>1</v>
      </c>
      <c r="F6" s="34">
        <f t="shared" si="3"/>
        <v>0</v>
      </c>
      <c r="G6" s="34">
        <f t="shared" si="3"/>
        <v>1</v>
      </c>
      <c r="H6" s="34" t="str">
        <f t="shared" si="3"/>
        <v>山梨県　甲州市</v>
      </c>
      <c r="I6" s="34" t="str">
        <f t="shared" si="3"/>
        <v>法適用</v>
      </c>
      <c r="J6" s="34" t="str">
        <f t="shared" si="3"/>
        <v>水道事業</v>
      </c>
      <c r="K6" s="34" t="str">
        <f t="shared" si="3"/>
        <v>末端給水事業</v>
      </c>
      <c r="L6" s="34" t="str">
        <f t="shared" si="3"/>
        <v>A6</v>
      </c>
      <c r="M6" s="34">
        <f t="shared" si="3"/>
        <v>0</v>
      </c>
      <c r="N6" s="35" t="str">
        <f t="shared" si="3"/>
        <v>-</v>
      </c>
      <c r="O6" s="35">
        <f t="shared" si="3"/>
        <v>74.33</v>
      </c>
      <c r="P6" s="35">
        <f t="shared" si="3"/>
        <v>58.77</v>
      </c>
      <c r="Q6" s="35">
        <f t="shared" si="3"/>
        <v>3016</v>
      </c>
      <c r="R6" s="35">
        <f t="shared" si="3"/>
        <v>32886</v>
      </c>
      <c r="S6" s="35">
        <f t="shared" si="3"/>
        <v>264.11</v>
      </c>
      <c r="T6" s="35">
        <f t="shared" si="3"/>
        <v>124.52</v>
      </c>
      <c r="U6" s="35">
        <f t="shared" si="3"/>
        <v>19188</v>
      </c>
      <c r="V6" s="35">
        <f t="shared" si="3"/>
        <v>14.86</v>
      </c>
      <c r="W6" s="35">
        <f t="shared" si="3"/>
        <v>1291.25</v>
      </c>
      <c r="X6" s="36">
        <f>IF(X7="",NA(),X7)</f>
        <v>104.84</v>
      </c>
      <c r="Y6" s="36">
        <f t="shared" ref="Y6:AG6" si="4">IF(Y7="",NA(),Y7)</f>
        <v>101.85</v>
      </c>
      <c r="Z6" s="36">
        <f t="shared" si="4"/>
        <v>114.64</v>
      </c>
      <c r="AA6" s="36">
        <f t="shared" si="4"/>
        <v>115.82</v>
      </c>
      <c r="AB6" s="36">
        <f t="shared" si="4"/>
        <v>110.3</v>
      </c>
      <c r="AC6" s="36">
        <f t="shared" si="4"/>
        <v>107.57</v>
      </c>
      <c r="AD6" s="36">
        <f t="shared" si="4"/>
        <v>106.55</v>
      </c>
      <c r="AE6" s="36">
        <f t="shared" si="4"/>
        <v>110.01</v>
      </c>
      <c r="AF6" s="36">
        <f t="shared" si="4"/>
        <v>111.21</v>
      </c>
      <c r="AG6" s="36">
        <f t="shared" si="4"/>
        <v>111.71</v>
      </c>
      <c r="AH6" s="35" t="str">
        <f>IF(AH7="","",IF(AH7="-","【-】","【"&amp;SUBSTITUTE(TEXT(AH7,"#,##0.00"),"-","△")&amp;"】"))</f>
        <v>【114.35】</v>
      </c>
      <c r="AI6" s="36">
        <f>IF(AI7="",NA(),AI7)</f>
        <v>9.73</v>
      </c>
      <c r="AJ6" s="36">
        <f t="shared" ref="AJ6:AR6" si="5">IF(AJ7="",NA(),AJ7)</f>
        <v>8.4700000000000006</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2086.2399999999998</v>
      </c>
      <c r="AU6" s="36">
        <f t="shared" ref="AU6:BC6" si="6">IF(AU7="",NA(),AU7)</f>
        <v>2661.38</v>
      </c>
      <c r="AV6" s="36">
        <f t="shared" si="6"/>
        <v>937.19</v>
      </c>
      <c r="AW6" s="36">
        <f t="shared" si="6"/>
        <v>1105.97</v>
      </c>
      <c r="AX6" s="36">
        <f t="shared" si="6"/>
        <v>1102.55</v>
      </c>
      <c r="AY6" s="36">
        <f t="shared" si="6"/>
        <v>915.5</v>
      </c>
      <c r="AZ6" s="36">
        <f t="shared" si="6"/>
        <v>963.24</v>
      </c>
      <c r="BA6" s="36">
        <f t="shared" si="6"/>
        <v>381.53</v>
      </c>
      <c r="BB6" s="36">
        <f t="shared" si="6"/>
        <v>391.54</v>
      </c>
      <c r="BC6" s="36">
        <f t="shared" si="6"/>
        <v>384.34</v>
      </c>
      <c r="BD6" s="35" t="str">
        <f>IF(BD7="","",IF(BD7="-","【-】","【"&amp;SUBSTITUTE(TEXT(BD7,"#,##0.00"),"-","△")&amp;"】"))</f>
        <v>【262.87】</v>
      </c>
      <c r="BE6" s="36">
        <f>IF(BE7="",NA(),BE7)</f>
        <v>316.76</v>
      </c>
      <c r="BF6" s="36">
        <f t="shared" ref="BF6:BN6" si="7">IF(BF7="",NA(),BF7)</f>
        <v>311.52999999999997</v>
      </c>
      <c r="BG6" s="36">
        <f t="shared" si="7"/>
        <v>313.14</v>
      </c>
      <c r="BH6" s="36">
        <f t="shared" si="7"/>
        <v>302.58</v>
      </c>
      <c r="BI6" s="36">
        <f t="shared" si="7"/>
        <v>292.02</v>
      </c>
      <c r="BJ6" s="36">
        <f t="shared" si="7"/>
        <v>404.78</v>
      </c>
      <c r="BK6" s="36">
        <f t="shared" si="7"/>
        <v>400.38</v>
      </c>
      <c r="BL6" s="36">
        <f t="shared" si="7"/>
        <v>393.27</v>
      </c>
      <c r="BM6" s="36">
        <f t="shared" si="7"/>
        <v>386.97</v>
      </c>
      <c r="BN6" s="36">
        <f t="shared" si="7"/>
        <v>380.58</v>
      </c>
      <c r="BO6" s="35" t="str">
        <f>IF(BO7="","",IF(BO7="-","【-】","【"&amp;SUBSTITUTE(TEXT(BO7,"#,##0.00"),"-","△")&amp;"】"))</f>
        <v>【270.87】</v>
      </c>
      <c r="BP6" s="36">
        <f>IF(BP7="",NA(),BP7)</f>
        <v>102.9</v>
      </c>
      <c r="BQ6" s="36">
        <f t="shared" ref="BQ6:BY6" si="8">IF(BQ7="",NA(),BQ7)</f>
        <v>98.75</v>
      </c>
      <c r="BR6" s="36">
        <f t="shared" si="8"/>
        <v>110.01</v>
      </c>
      <c r="BS6" s="36">
        <f t="shared" si="8"/>
        <v>111.49</v>
      </c>
      <c r="BT6" s="36">
        <f t="shared" si="8"/>
        <v>104.35</v>
      </c>
      <c r="BU6" s="36">
        <f t="shared" si="8"/>
        <v>98.07</v>
      </c>
      <c r="BV6" s="36">
        <f t="shared" si="8"/>
        <v>96.56</v>
      </c>
      <c r="BW6" s="36">
        <f t="shared" si="8"/>
        <v>100.47</v>
      </c>
      <c r="BX6" s="36">
        <f t="shared" si="8"/>
        <v>101.72</v>
      </c>
      <c r="BY6" s="36">
        <f t="shared" si="8"/>
        <v>102.38</v>
      </c>
      <c r="BZ6" s="35" t="str">
        <f>IF(BZ7="","",IF(BZ7="-","【-】","【"&amp;SUBSTITUTE(TEXT(BZ7,"#,##0.00"),"-","△")&amp;"】"))</f>
        <v>【105.59】</v>
      </c>
      <c r="CA6" s="36">
        <f>IF(CA7="",NA(),CA7)</f>
        <v>170.51</v>
      </c>
      <c r="CB6" s="36">
        <f t="shared" ref="CB6:CJ6" si="9">IF(CB7="",NA(),CB7)</f>
        <v>178.44</v>
      </c>
      <c r="CC6" s="36">
        <f t="shared" si="9"/>
        <v>159.49</v>
      </c>
      <c r="CD6" s="36">
        <f t="shared" si="9"/>
        <v>156.72999999999999</v>
      </c>
      <c r="CE6" s="36">
        <f t="shared" si="9"/>
        <v>166.55</v>
      </c>
      <c r="CF6" s="36">
        <f t="shared" si="9"/>
        <v>172.26</v>
      </c>
      <c r="CG6" s="36">
        <f t="shared" si="9"/>
        <v>177.14</v>
      </c>
      <c r="CH6" s="36">
        <f t="shared" si="9"/>
        <v>169.82</v>
      </c>
      <c r="CI6" s="36">
        <f t="shared" si="9"/>
        <v>168.2</v>
      </c>
      <c r="CJ6" s="36">
        <f t="shared" si="9"/>
        <v>168.67</v>
      </c>
      <c r="CK6" s="35" t="str">
        <f>IF(CK7="","",IF(CK7="-","【-】","【"&amp;SUBSTITUTE(TEXT(CK7,"#,##0.00"),"-","△")&amp;"】"))</f>
        <v>【163.27】</v>
      </c>
      <c r="CL6" s="36">
        <f>IF(CL7="",NA(),CL7)</f>
        <v>52.28</v>
      </c>
      <c r="CM6" s="36">
        <f t="shared" ref="CM6:CU6" si="10">IF(CM7="",NA(),CM7)</f>
        <v>52.59</v>
      </c>
      <c r="CN6" s="36">
        <f t="shared" si="10"/>
        <v>52.93</v>
      </c>
      <c r="CO6" s="36">
        <f t="shared" si="10"/>
        <v>53.22</v>
      </c>
      <c r="CP6" s="36">
        <f t="shared" si="10"/>
        <v>54.05</v>
      </c>
      <c r="CQ6" s="36">
        <f t="shared" si="10"/>
        <v>55.68</v>
      </c>
      <c r="CR6" s="36">
        <f t="shared" si="10"/>
        <v>55.64</v>
      </c>
      <c r="CS6" s="36">
        <f t="shared" si="10"/>
        <v>55.13</v>
      </c>
      <c r="CT6" s="36">
        <f t="shared" si="10"/>
        <v>54.77</v>
      </c>
      <c r="CU6" s="36">
        <f t="shared" si="10"/>
        <v>54.92</v>
      </c>
      <c r="CV6" s="35" t="str">
        <f>IF(CV7="","",IF(CV7="-","【-】","【"&amp;SUBSTITUTE(TEXT(CV7,"#,##0.00"),"-","△")&amp;"】"))</f>
        <v>【59.94】</v>
      </c>
      <c r="CW6" s="36">
        <f>IF(CW7="",NA(),CW7)</f>
        <v>79.489999999999995</v>
      </c>
      <c r="CX6" s="36">
        <f t="shared" ref="CX6:DF6" si="11">IF(CX7="",NA(),CX7)</f>
        <v>77.73</v>
      </c>
      <c r="CY6" s="36">
        <f t="shared" si="11"/>
        <v>75.12</v>
      </c>
      <c r="CZ6" s="36">
        <f t="shared" si="11"/>
        <v>74.41</v>
      </c>
      <c r="DA6" s="36">
        <f t="shared" si="11"/>
        <v>72.02</v>
      </c>
      <c r="DB6" s="36">
        <f t="shared" si="11"/>
        <v>83.18</v>
      </c>
      <c r="DC6" s="36">
        <f t="shared" si="11"/>
        <v>83.09</v>
      </c>
      <c r="DD6" s="36">
        <f t="shared" si="11"/>
        <v>83</v>
      </c>
      <c r="DE6" s="36">
        <f t="shared" si="11"/>
        <v>82.89</v>
      </c>
      <c r="DF6" s="36">
        <f t="shared" si="11"/>
        <v>82.66</v>
      </c>
      <c r="DG6" s="35" t="str">
        <f>IF(DG7="","",IF(DG7="-","【-】","【"&amp;SUBSTITUTE(TEXT(DG7,"#,##0.00"),"-","△")&amp;"】"))</f>
        <v>【90.22】</v>
      </c>
      <c r="DH6" s="36">
        <f>IF(DH7="",NA(),DH7)</f>
        <v>37.11</v>
      </c>
      <c r="DI6" s="36">
        <f t="shared" ref="DI6:DQ6" si="12">IF(DI7="",NA(),DI7)</f>
        <v>38.71</v>
      </c>
      <c r="DJ6" s="36">
        <f t="shared" si="12"/>
        <v>41.04</v>
      </c>
      <c r="DK6" s="36">
        <f t="shared" si="12"/>
        <v>42.82</v>
      </c>
      <c r="DL6" s="36">
        <f t="shared" si="12"/>
        <v>43.89</v>
      </c>
      <c r="DM6" s="36">
        <f t="shared" si="12"/>
        <v>38.07</v>
      </c>
      <c r="DN6" s="36">
        <f t="shared" si="12"/>
        <v>39.06</v>
      </c>
      <c r="DO6" s="36">
        <f t="shared" si="12"/>
        <v>46.66</v>
      </c>
      <c r="DP6" s="36">
        <f t="shared" si="12"/>
        <v>47.46</v>
      </c>
      <c r="DQ6" s="36">
        <f t="shared" si="12"/>
        <v>48.49</v>
      </c>
      <c r="DR6" s="35" t="str">
        <f>IF(DR7="","",IF(DR7="-","【-】","【"&amp;SUBSTITUTE(TEXT(DR7,"#,##0.00"),"-","△")&amp;"】"))</f>
        <v>【47.91】</v>
      </c>
      <c r="DS6" s="36">
        <f>IF(DS7="",NA(),DS7)</f>
        <v>18.73</v>
      </c>
      <c r="DT6" s="36">
        <f t="shared" ref="DT6:EB6" si="13">IF(DT7="",NA(),DT7)</f>
        <v>19.79</v>
      </c>
      <c r="DU6" s="36">
        <f t="shared" si="13"/>
        <v>21.01</v>
      </c>
      <c r="DV6" s="36">
        <f t="shared" si="13"/>
        <v>22.79</v>
      </c>
      <c r="DW6" s="36">
        <f t="shared" si="13"/>
        <v>25.38</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0.99</v>
      </c>
      <c r="EE6" s="36">
        <f t="shared" ref="EE6:EM6" si="14">IF(EE7="",NA(),EE7)</f>
        <v>0.89</v>
      </c>
      <c r="EF6" s="36">
        <f t="shared" si="14"/>
        <v>1.8</v>
      </c>
      <c r="EG6" s="36">
        <f t="shared" si="14"/>
        <v>0.4</v>
      </c>
      <c r="EH6" s="36">
        <f t="shared" si="14"/>
        <v>1.82</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192139</v>
      </c>
      <c r="D7" s="38">
        <v>46</v>
      </c>
      <c r="E7" s="38">
        <v>1</v>
      </c>
      <c r="F7" s="38">
        <v>0</v>
      </c>
      <c r="G7" s="38">
        <v>1</v>
      </c>
      <c r="H7" s="38" t="s">
        <v>105</v>
      </c>
      <c r="I7" s="38" t="s">
        <v>106</v>
      </c>
      <c r="J7" s="38" t="s">
        <v>107</v>
      </c>
      <c r="K7" s="38" t="s">
        <v>108</v>
      </c>
      <c r="L7" s="38" t="s">
        <v>109</v>
      </c>
      <c r="M7" s="38"/>
      <c r="N7" s="39" t="s">
        <v>110</v>
      </c>
      <c r="O7" s="39">
        <v>74.33</v>
      </c>
      <c r="P7" s="39">
        <v>58.77</v>
      </c>
      <c r="Q7" s="39">
        <v>3016</v>
      </c>
      <c r="R7" s="39">
        <v>32886</v>
      </c>
      <c r="S7" s="39">
        <v>264.11</v>
      </c>
      <c r="T7" s="39">
        <v>124.52</v>
      </c>
      <c r="U7" s="39">
        <v>19188</v>
      </c>
      <c r="V7" s="39">
        <v>14.86</v>
      </c>
      <c r="W7" s="39">
        <v>1291.25</v>
      </c>
      <c r="X7" s="39">
        <v>104.84</v>
      </c>
      <c r="Y7" s="39">
        <v>101.85</v>
      </c>
      <c r="Z7" s="39">
        <v>114.64</v>
      </c>
      <c r="AA7" s="39">
        <v>115.82</v>
      </c>
      <c r="AB7" s="39">
        <v>110.3</v>
      </c>
      <c r="AC7" s="39">
        <v>107.57</v>
      </c>
      <c r="AD7" s="39">
        <v>106.55</v>
      </c>
      <c r="AE7" s="39">
        <v>110.01</v>
      </c>
      <c r="AF7" s="39">
        <v>111.21</v>
      </c>
      <c r="AG7" s="39">
        <v>111.71</v>
      </c>
      <c r="AH7" s="39">
        <v>114.35</v>
      </c>
      <c r="AI7" s="39">
        <v>9.73</v>
      </c>
      <c r="AJ7" s="39">
        <v>8.4700000000000006</v>
      </c>
      <c r="AK7" s="39">
        <v>0</v>
      </c>
      <c r="AL7" s="39">
        <v>0</v>
      </c>
      <c r="AM7" s="39">
        <v>0</v>
      </c>
      <c r="AN7" s="39">
        <v>9.34</v>
      </c>
      <c r="AO7" s="39">
        <v>9.56</v>
      </c>
      <c r="AP7" s="39">
        <v>2.8</v>
      </c>
      <c r="AQ7" s="39">
        <v>1.93</v>
      </c>
      <c r="AR7" s="39">
        <v>1.72</v>
      </c>
      <c r="AS7" s="39">
        <v>0.79</v>
      </c>
      <c r="AT7" s="39">
        <v>2086.2399999999998</v>
      </c>
      <c r="AU7" s="39">
        <v>2661.38</v>
      </c>
      <c r="AV7" s="39">
        <v>937.19</v>
      </c>
      <c r="AW7" s="39">
        <v>1105.97</v>
      </c>
      <c r="AX7" s="39">
        <v>1102.55</v>
      </c>
      <c r="AY7" s="39">
        <v>915.5</v>
      </c>
      <c r="AZ7" s="39">
        <v>963.24</v>
      </c>
      <c r="BA7" s="39">
        <v>381.53</v>
      </c>
      <c r="BB7" s="39">
        <v>391.54</v>
      </c>
      <c r="BC7" s="39">
        <v>384.34</v>
      </c>
      <c r="BD7" s="39">
        <v>262.87</v>
      </c>
      <c r="BE7" s="39">
        <v>316.76</v>
      </c>
      <c r="BF7" s="39">
        <v>311.52999999999997</v>
      </c>
      <c r="BG7" s="39">
        <v>313.14</v>
      </c>
      <c r="BH7" s="39">
        <v>302.58</v>
      </c>
      <c r="BI7" s="39">
        <v>292.02</v>
      </c>
      <c r="BJ7" s="39">
        <v>404.78</v>
      </c>
      <c r="BK7" s="39">
        <v>400.38</v>
      </c>
      <c r="BL7" s="39">
        <v>393.27</v>
      </c>
      <c r="BM7" s="39">
        <v>386.97</v>
      </c>
      <c r="BN7" s="39">
        <v>380.58</v>
      </c>
      <c r="BO7" s="39">
        <v>270.87</v>
      </c>
      <c r="BP7" s="39">
        <v>102.9</v>
      </c>
      <c r="BQ7" s="39">
        <v>98.75</v>
      </c>
      <c r="BR7" s="39">
        <v>110.01</v>
      </c>
      <c r="BS7" s="39">
        <v>111.49</v>
      </c>
      <c r="BT7" s="39">
        <v>104.35</v>
      </c>
      <c r="BU7" s="39">
        <v>98.07</v>
      </c>
      <c r="BV7" s="39">
        <v>96.56</v>
      </c>
      <c r="BW7" s="39">
        <v>100.47</v>
      </c>
      <c r="BX7" s="39">
        <v>101.72</v>
      </c>
      <c r="BY7" s="39">
        <v>102.38</v>
      </c>
      <c r="BZ7" s="39">
        <v>105.59</v>
      </c>
      <c r="CA7" s="39">
        <v>170.51</v>
      </c>
      <c r="CB7" s="39">
        <v>178.44</v>
      </c>
      <c r="CC7" s="39">
        <v>159.49</v>
      </c>
      <c r="CD7" s="39">
        <v>156.72999999999999</v>
      </c>
      <c r="CE7" s="39">
        <v>166.55</v>
      </c>
      <c r="CF7" s="39">
        <v>172.26</v>
      </c>
      <c r="CG7" s="39">
        <v>177.14</v>
      </c>
      <c r="CH7" s="39">
        <v>169.82</v>
      </c>
      <c r="CI7" s="39">
        <v>168.2</v>
      </c>
      <c r="CJ7" s="39">
        <v>168.67</v>
      </c>
      <c r="CK7" s="39">
        <v>163.27000000000001</v>
      </c>
      <c r="CL7" s="39">
        <v>52.28</v>
      </c>
      <c r="CM7" s="39">
        <v>52.59</v>
      </c>
      <c r="CN7" s="39">
        <v>52.93</v>
      </c>
      <c r="CO7" s="39">
        <v>53.22</v>
      </c>
      <c r="CP7" s="39">
        <v>54.05</v>
      </c>
      <c r="CQ7" s="39">
        <v>55.68</v>
      </c>
      <c r="CR7" s="39">
        <v>55.64</v>
      </c>
      <c r="CS7" s="39">
        <v>55.13</v>
      </c>
      <c r="CT7" s="39">
        <v>54.77</v>
      </c>
      <c r="CU7" s="39">
        <v>54.92</v>
      </c>
      <c r="CV7" s="39">
        <v>59.94</v>
      </c>
      <c r="CW7" s="39">
        <v>79.489999999999995</v>
      </c>
      <c r="CX7" s="39">
        <v>77.73</v>
      </c>
      <c r="CY7" s="39">
        <v>75.12</v>
      </c>
      <c r="CZ7" s="39">
        <v>74.41</v>
      </c>
      <c r="DA7" s="39">
        <v>72.02</v>
      </c>
      <c r="DB7" s="39">
        <v>83.18</v>
      </c>
      <c r="DC7" s="39">
        <v>83.09</v>
      </c>
      <c r="DD7" s="39">
        <v>83</v>
      </c>
      <c r="DE7" s="39">
        <v>82.89</v>
      </c>
      <c r="DF7" s="39">
        <v>82.66</v>
      </c>
      <c r="DG7" s="39">
        <v>90.22</v>
      </c>
      <c r="DH7" s="39">
        <v>37.11</v>
      </c>
      <c r="DI7" s="39">
        <v>38.71</v>
      </c>
      <c r="DJ7" s="39">
        <v>41.04</v>
      </c>
      <c r="DK7" s="39">
        <v>42.82</v>
      </c>
      <c r="DL7" s="39">
        <v>43.89</v>
      </c>
      <c r="DM7" s="39">
        <v>38.07</v>
      </c>
      <c r="DN7" s="39">
        <v>39.06</v>
      </c>
      <c r="DO7" s="39">
        <v>46.66</v>
      </c>
      <c r="DP7" s="39">
        <v>47.46</v>
      </c>
      <c r="DQ7" s="39">
        <v>48.49</v>
      </c>
      <c r="DR7" s="39">
        <v>47.91</v>
      </c>
      <c r="DS7" s="39">
        <v>18.73</v>
      </c>
      <c r="DT7" s="39">
        <v>19.79</v>
      </c>
      <c r="DU7" s="39">
        <v>21.01</v>
      </c>
      <c r="DV7" s="39">
        <v>22.79</v>
      </c>
      <c r="DW7" s="39">
        <v>25.38</v>
      </c>
      <c r="DX7" s="39">
        <v>7.73</v>
      </c>
      <c r="DY7" s="39">
        <v>8.8699999999999992</v>
      </c>
      <c r="DZ7" s="39">
        <v>9.85</v>
      </c>
      <c r="EA7" s="39">
        <v>9.7100000000000009</v>
      </c>
      <c r="EB7" s="39">
        <v>12.79</v>
      </c>
      <c r="EC7" s="39">
        <v>15</v>
      </c>
      <c r="ED7" s="39">
        <v>0.99</v>
      </c>
      <c r="EE7" s="39">
        <v>0.89</v>
      </c>
      <c r="EF7" s="39">
        <v>1.8</v>
      </c>
      <c r="EG7" s="39">
        <v>0.4</v>
      </c>
      <c r="EH7" s="39">
        <v>1.82</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甲州市</cp:lastModifiedBy>
  <cp:lastPrinted>2018-02-26T06:44:40Z</cp:lastPrinted>
  <dcterms:created xsi:type="dcterms:W3CDTF">2017-12-25T01:27:56Z</dcterms:created>
  <dcterms:modified xsi:type="dcterms:W3CDTF">2018-03-02T02:40:13Z</dcterms:modified>
</cp:coreProperties>
</file>