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lr01\Userdata$\S003727\Desktop\0116公営企業に係る経営比較分析表（平成29年度決算）の分析等について\提出\"/>
    </mc:Choice>
  </mc:AlternateContent>
  <workbookProtection workbookAlgorithmName="SHA-512" workbookHashValue="6xyjldVNQFXb7TGNqCAjjAhCLtOnGQfQkEo7o366O22RsMGkt2MXg63wwIDTCAzxEDvGF4MV+p/VGVjNXLZ+2Q==" workbookSaltValue="5+h4bxm7jPhvXyhY53Na1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<sst xmlns="http://schemas.openxmlformats.org/spreadsheetml/2006/main" count="237" uniqueCount="123">
  <si>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</si>
  <si>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</si>
  <si>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</si>
  <si>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</si>
  <si>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</si>
  <si>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</si>
  <si>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</si>
  <si>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</si>
  <si>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</si>
  <si>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</si>
  <si>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</si>
  <si>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</si>
  <si>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</si>
  <si>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</si>
  <si>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</si>
  <si>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</si>
  <si>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</si>
  <si>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</si>
  <si>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</si>
  <si>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</si>
  <si>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</si>
  <si>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</si>
  <si>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</si>
  <si>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</si>
  <si>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</si>
  <si>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</si>
  <si>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</si>
  <si>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</si>
  <si>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</si>
  <si>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</si>
  <si>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</si>
  <si>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</si>
  <si>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</si>
  <si>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</si>
  <si>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</si>
  <si>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</si>
  <si>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</si>
  <si>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</si>
  <si>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</si>
  <si>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</si>
  <si>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</si>
  <si>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</si>
  <si>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</si>
  <si>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</si>
  <si>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</si>
  <si>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</si>
  <si>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</si>
  <si>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</si>
  <si>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</si>
  <si>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</si>
  <si>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</si>
  <si>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</si>
  <si>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</si>
  <si>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</si>
  <si>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</si>
  <si>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</si>
  <si>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</si>
  <si>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</si>
  <si>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</si>
  <si>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</si>
  <si>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</si>
  <si>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</si>
  <si>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</si>
  <si>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</si>
  <si>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</si>
  <si>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</si>
  <si>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</si>
  <si>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</si>
  <si>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</si>
  <si>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</si>
  <si>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</si>
  <si>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</si>
  <si>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</si>
  <si>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</si>
  <si>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</si>
  <si>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</si>
  <si>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</si>
  <si>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</si>
  <si>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</si>
  <si>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</si>
  <si>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</si>
  <si>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</si>
  <si>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</si>
  <si>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</si>
  <si>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</si>
  <si>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</si>
  <si>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</si>
  <si>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</si>
  <si>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</si>
  <si>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</si>
  <si>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</si>
  <si>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</si>
  <si>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</si>
  <si>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</si>
  <si>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</si>
  <si>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</si>
  <si>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</si>
  <si>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</si>
  <si>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</si>
  <si>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</si>
  <si>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</si>
  <si>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</si>
  <si>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</si>
  <si>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</si>
  <si>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</si>
  <si>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</si>
  <si>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</si>
  <si>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</si>
  <si>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</si>
  <si>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</si>
  <si>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</si>
  <si>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</si>
  <si>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</si>
  <si>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</si>
  <si>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</si>
  <si>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</si>
  <si>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</si>
  <si>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</si>
  <si>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</si>
  <si>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</si>
  <si>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簡易水道事業の経営状況としては経常収支が平成24年以降、類似団体より低い割合となっているものの、企業債残高は、ほぼ横ばいの数値を示しており、短期的観測では一応健全経営を保てると考察できるが、反面今後も浄水場建設等の大型事業も控えており、中・長期的観測ではより効率的な収支計画が必要であると考えられる。
　また施設利用率が類似団体と比較して数値が高く老朽管の布設替などが効率的に行われている部分もあるが、供給施設自体の老朽化がかなり進んでおり、前段も含め財政状況の厳しい中、既存各施設の必要最小限の改良・更新が必要になっていくと考察される。</t>
    <phoneticPr fontId="4"/>
  </si>
  <si>
    <t>　管路更新率については近年、類似団体を上回っており、全体計画としては良好であるものの、供給施設の老朽化が進んでおり、耐震化計画も含め各供給施設の更新計画が大きな課題となっている。
　今後の人口減少なども考慮しながら、本市のまちづくり(土地利用)に合った効率的な投資を行なっていくべきと考える。</t>
    <phoneticPr fontId="4"/>
  </si>
  <si>
    <t>　本市の簡易水道事業において、国庫補助金、他会計繰入金等により辛うじて経営健全は保たれているものの、全国の地方都市すべてが抱えている問題である人口減少に伴う水道料金収入の減少、専門技術者の確保(施設管理の運営）、老朽化した施設の更新など、本市も例外ではなく、単独で解決することは困難であり、事業の広域化や費用対効果等をつねに考えることが肝要である。
　そのため早急に経営戦略を策定し、効率的な経営方法及び事業方針に沿った事業展開が必要と考えられる。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</si>
</sst>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2.73</c:v>
                </c:pt>
                <c:pt idx="1">
                  <c:v>2.09</c:v>
                </c:pt>
                <c:pt idx="2">
                  <c:v>0.53</c:v>
                </c:pt>
                <c:pt idx="3">
                  <c:v>0.46</c:v>
                </c:pt>
                <c:pt idx="4">
                  <c:v>0.7</c:v>
                </c:pt>
              </c:numCache>
            </c:numRef>
          </c:val>
          <c:extLst>
            <c:ext xmlns:c16="http://schemas.microsoft.com/office/drawing/2014/chart" uri="{C3380CC4-5D6E-409C-BE32-E72D297353CC}">
              <c16:uniqueId val="{00000000-E380-4B1C-9DCA-02A68CA809E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c:ext xmlns:c16="http://schemas.microsoft.com/office/drawing/2014/chart" uri="{C3380CC4-5D6E-409C-BE32-E72D297353CC}">
              <c16:uniqueId val="{00000001-E380-4B1C-9DCA-02A68CA809E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72.94</c:v>
                </c:pt>
                <c:pt idx="1">
                  <c:v>71.930000000000007</c:v>
                </c:pt>
                <c:pt idx="2">
                  <c:v>71.760000000000005</c:v>
                </c:pt>
                <c:pt idx="3">
                  <c:v>72.67</c:v>
                </c:pt>
                <c:pt idx="4">
                  <c:v>77.97</c:v>
                </c:pt>
              </c:numCache>
            </c:numRef>
          </c:val>
          <c:extLst>
            <c:ext xmlns:c16="http://schemas.microsoft.com/office/drawing/2014/chart" uri="{C3380CC4-5D6E-409C-BE32-E72D297353CC}">
              <c16:uniqueId val="{00000000-8526-4C40-B58A-DEAE2ED5D77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c:ext xmlns:c16="http://schemas.microsoft.com/office/drawing/2014/chart" uri="{C3380CC4-5D6E-409C-BE32-E72D297353CC}">
              <c16:uniqueId val="{00000001-8526-4C40-B58A-DEAE2ED5D77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81.69</c:v>
                </c:pt>
                <c:pt idx="1">
                  <c:v>81.03</c:v>
                </c:pt>
                <c:pt idx="2">
                  <c:v>80.2</c:v>
                </c:pt>
                <c:pt idx="3">
                  <c:v>76.84</c:v>
                </c:pt>
                <c:pt idx="4">
                  <c:v>72.37</c:v>
                </c:pt>
              </c:numCache>
            </c:numRef>
          </c:val>
          <c:extLst>
            <c:ext xmlns:c16="http://schemas.microsoft.com/office/drawing/2014/chart" uri="{C3380CC4-5D6E-409C-BE32-E72D297353CC}">
              <c16:uniqueId val="{00000000-B4D5-421F-B899-92FAE17D8A8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c:ext xmlns:c16="http://schemas.microsoft.com/office/drawing/2014/chart" uri="{C3380CC4-5D6E-409C-BE32-E72D297353CC}">
              <c16:uniqueId val="{00000001-B4D5-421F-B899-92FAE17D8A8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73.56</c:v>
                </c:pt>
                <c:pt idx="1">
                  <c:v>73.8</c:v>
                </c:pt>
                <c:pt idx="2">
                  <c:v>72.86</c:v>
                </c:pt>
                <c:pt idx="3">
                  <c:v>71.400000000000006</c:v>
                </c:pt>
                <c:pt idx="4">
                  <c:v>69.28</c:v>
                </c:pt>
              </c:numCache>
            </c:numRef>
          </c:val>
          <c:extLst>
            <c:ext xmlns:c16="http://schemas.microsoft.com/office/drawing/2014/chart" uri="{C3380CC4-5D6E-409C-BE32-E72D297353CC}">
              <c16:uniqueId val="{00000000-750C-4DC2-A746-55463ADC3AF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c:ext xmlns:c16="http://schemas.microsoft.com/office/drawing/2014/chart" uri="{C3380CC4-5D6E-409C-BE32-E72D297353CC}">
              <c16:uniqueId val="{00000001-750C-4DC2-A746-55463ADC3AF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7B-43C1-8B20-790DF53DF87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7B-43C1-8B20-790DF53DF87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A-4A9B-9331-814736E59B1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A-4A9B-9331-814736E59B1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C7-4FFB-A131-991DCF68891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C7-4FFB-A131-991DCF68891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CD-4A21-8310-44C3F78BEF2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D-4A21-8310-44C3F78BEF2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1056.3399999999999</c:v>
                </c:pt>
                <c:pt idx="1">
                  <c:v>1078.7</c:v>
                </c:pt>
                <c:pt idx="2">
                  <c:v>1098.0899999999999</c:v>
                </c:pt>
                <c:pt idx="3">
                  <c:v>1133.52</c:v>
                </c:pt>
                <c:pt idx="4">
                  <c:v>1217.1500000000001</c:v>
                </c:pt>
              </c:numCache>
            </c:numRef>
          </c:val>
          <c:extLst>
            <c:ext xmlns:c16="http://schemas.microsoft.com/office/drawing/2014/chart" uri="{C3380CC4-5D6E-409C-BE32-E72D297353CC}">
              <c16:uniqueId val="{00000000-F2FD-4DF7-B69F-789262FA9D4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c:ext xmlns:c16="http://schemas.microsoft.com/office/drawing/2014/chart" uri="{C3380CC4-5D6E-409C-BE32-E72D297353CC}">
              <c16:uniqueId val="{00000001-F2FD-4DF7-B69F-789262FA9D4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56.85</c:v>
                </c:pt>
                <c:pt idx="1">
                  <c:v>53.12</c:v>
                </c:pt>
                <c:pt idx="2">
                  <c:v>52.72</c:v>
                </c:pt>
                <c:pt idx="3">
                  <c:v>52.13</c:v>
                </c:pt>
                <c:pt idx="4">
                  <c:v>49.26</c:v>
                </c:pt>
              </c:numCache>
            </c:numRef>
          </c:val>
          <c:extLst>
            <c:ext xmlns:c16="http://schemas.microsoft.com/office/drawing/2014/chart" uri="{C3380CC4-5D6E-409C-BE32-E72D297353CC}">
              <c16:uniqueId val="{00000000-20B0-4005-9E8B-1C5BCB2D724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c:ext xmlns:c16="http://schemas.microsoft.com/office/drawing/2014/chart" uri="{C3380CC4-5D6E-409C-BE32-E72D297353CC}">
              <c16:uniqueId val="{00000001-20B0-4005-9E8B-1C5BCB2D724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307.64999999999998</c:v>
                </c:pt>
                <c:pt idx="1">
                  <c:v>331.43</c:v>
                </c:pt>
                <c:pt idx="2">
                  <c:v>337.04</c:v>
                </c:pt>
                <c:pt idx="3">
                  <c:v>349.12</c:v>
                </c:pt>
                <c:pt idx="4">
                  <c:v>362.48</c:v>
                </c:pt>
              </c:numCache>
            </c:numRef>
          </c:val>
          <c:extLst>
            <c:ext xmlns:c16="http://schemas.microsoft.com/office/drawing/2014/chart" uri="{C3380CC4-5D6E-409C-BE32-E72D297353CC}">
              <c16:uniqueId val="{00000000-1149-4B40-A9C2-0BC34677BE4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c:ext xmlns:c16="http://schemas.microsoft.com/office/drawing/2014/chart" uri="{C3380CC4-5D6E-409C-BE32-E72D297353CC}">
              <c16:uniqueId val="{00000001-1149-4B40-A9C2-0BC34677BE4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甲州市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D1</v>
      </c>
      <c r="X8" s="72"/>
      <c r="Y8" s="72"/>
      <c r="Z8" s="72"/>
      <c r="AA8" s="72"/>
      <c r="AB8" s="72"/>
      <c r="AC8" s="72"/>
      <c r="AD8" s="72" t="str">
        <f>データ!$M$6</f>
        <v>非設置</v>
      </c>
      <c r="AE8" s="72"/>
      <c r="AF8" s="72"/>
      <c r="AG8" s="72"/>
      <c r="AH8" s="72"/>
      <c r="AI8" s="72"/>
      <c r="AJ8" s="72"/>
      <c r="AK8" s="2"/>
      <c r="AL8" s="66">
        <f>データ!$R$6</f>
        <v>32384</v>
      </c>
      <c r="AM8" s="66"/>
      <c r="AN8" s="66"/>
      <c r="AO8" s="66"/>
      <c r="AP8" s="66"/>
      <c r="AQ8" s="66"/>
      <c r="AR8" s="66"/>
      <c r="AS8" s="66"/>
      <c r="AT8" s="65">
        <f>データ!$S$6</f>
        <v>264.11</v>
      </c>
      <c r="AU8" s="65"/>
      <c r="AV8" s="65"/>
      <c r="AW8" s="65"/>
      <c r="AX8" s="65"/>
      <c r="AY8" s="65"/>
      <c r="AZ8" s="65"/>
      <c r="BA8" s="65"/>
      <c r="BB8" s="65">
        <f>データ!$T$6</f>
        <v>122.62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37.15</v>
      </c>
      <c r="Q10" s="65"/>
      <c r="R10" s="65"/>
      <c r="S10" s="65"/>
      <c r="T10" s="65"/>
      <c r="U10" s="65"/>
      <c r="V10" s="65"/>
      <c r="W10" s="66">
        <f>データ!$Q$6</f>
        <v>2376</v>
      </c>
      <c r="X10" s="66"/>
      <c r="Y10" s="66"/>
      <c r="Z10" s="66"/>
      <c r="AA10" s="66"/>
      <c r="AB10" s="66"/>
      <c r="AC10" s="66"/>
      <c r="AD10" s="2"/>
      <c r="AE10" s="2"/>
      <c r="AF10" s="2"/>
      <c r="AG10" s="2"/>
      <c r="AH10" s="2"/>
      <c r="AI10" s="2"/>
      <c r="AJ10" s="2"/>
      <c r="AK10" s="2"/>
      <c r="AL10" s="66">
        <f>データ!$U$6</f>
        <v>11944</v>
      </c>
      <c r="AM10" s="66"/>
      <c r="AN10" s="66"/>
      <c r="AO10" s="66"/>
      <c r="AP10" s="66"/>
      <c r="AQ10" s="66"/>
      <c r="AR10" s="66"/>
      <c r="AS10" s="66"/>
      <c r="AT10" s="65">
        <f>データ!$V$6</f>
        <v>24.7</v>
      </c>
      <c r="AU10" s="65"/>
      <c r="AV10" s="65"/>
      <c r="AW10" s="65"/>
      <c r="AX10" s="65"/>
      <c r="AY10" s="65"/>
      <c r="AZ10" s="65"/>
      <c r="BA10" s="65"/>
      <c r="BB10" s="65">
        <f>データ!$W$6</f>
        <v>483.56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jxleSs8cfiCII/bCuGshAqaiW7gqznhdm057wAaiJLrsiREHjHhPETlQsjY8xqCtye8LbiiGf+RErwuJ1NnPwQ==" saltValue="Lqn/d++4LTjufeiGYiBCQ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192139</v>
      </c>
      <c r="D6" s="33">
        <f t="shared" si="3"/>
        <v>47</v>
      </c>
      <c r="E6" s="33">
        <f t="shared" si="3"/>
        <v>1</v>
      </c>
      <c r="F6" s="33">
        <f t="shared" si="3"/>
        <v>0</v>
      </c>
      <c r="G6" s="33">
        <f t="shared" si="3"/>
        <v>0</v>
      </c>
      <c r="H6" s="33" t="str">
        <f t="shared" si="3"/>
        <v>山梨県　甲州市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37.15</v>
      </c>
      <c r="Q6" s="34">
        <f t="shared" si="3"/>
        <v>2376</v>
      </c>
      <c r="R6" s="34">
        <f t="shared" si="3"/>
        <v>32384</v>
      </c>
      <c r="S6" s="34">
        <f t="shared" si="3"/>
        <v>264.11</v>
      </c>
      <c r="T6" s="34">
        <f t="shared" si="3"/>
        <v>122.62</v>
      </c>
      <c r="U6" s="34">
        <f t="shared" si="3"/>
        <v>11944</v>
      </c>
      <c r="V6" s="34">
        <f t="shared" si="3"/>
        <v>24.7</v>
      </c>
      <c r="W6" s="34">
        <f t="shared" si="3"/>
        <v>483.56</v>
      </c>
      <c r="X6" s="35">
        <f>IF(X7="",NA(),X7)</f>
        <v>73.56</v>
      </c>
      <c r="Y6" s="35">
        <f t="shared" ref="Y6:AG6" si="4">IF(Y7="",NA(),Y7)</f>
        <v>73.8</v>
      </c>
      <c r="Z6" s="35">
        <f t="shared" si="4"/>
        <v>72.86</v>
      </c>
      <c r="AA6" s="35">
        <f t="shared" si="4"/>
        <v>71.400000000000006</v>
      </c>
      <c r="AB6" s="35">
        <f t="shared" si="4"/>
        <v>69.28</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1056.3399999999999</v>
      </c>
      <c r="BF6" s="35">
        <f t="shared" ref="BF6:BN6" si="7">IF(BF7="",NA(),BF7)</f>
        <v>1078.7</v>
      </c>
      <c r="BG6" s="35">
        <f t="shared" si="7"/>
        <v>1098.0899999999999</v>
      </c>
      <c r="BH6" s="35">
        <f t="shared" si="7"/>
        <v>1133.52</v>
      </c>
      <c r="BI6" s="35">
        <f t="shared" si="7"/>
        <v>1217.1500000000001</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56.85</v>
      </c>
      <c r="BQ6" s="35">
        <f t="shared" ref="BQ6:BY6" si="8">IF(BQ7="",NA(),BQ7)</f>
        <v>53.12</v>
      </c>
      <c r="BR6" s="35">
        <f t="shared" si="8"/>
        <v>52.72</v>
      </c>
      <c r="BS6" s="35">
        <f t="shared" si="8"/>
        <v>52.13</v>
      </c>
      <c r="BT6" s="35">
        <f t="shared" si="8"/>
        <v>49.26</v>
      </c>
      <c r="BU6" s="35">
        <f t="shared" si="8"/>
        <v>54.4</v>
      </c>
      <c r="BV6" s="35">
        <f t="shared" si="8"/>
        <v>54.45</v>
      </c>
      <c r="BW6" s="35">
        <f t="shared" si="8"/>
        <v>54.33</v>
      </c>
      <c r="BX6" s="35">
        <f t="shared" si="8"/>
        <v>55.02</v>
      </c>
      <c r="BY6" s="35">
        <f t="shared" si="8"/>
        <v>59.33</v>
      </c>
      <c r="BZ6" s="34" t="str">
        <f>IF(BZ7="","",IF(BZ7="-","【-】","【"&amp;SUBSTITUTE(TEXT(BZ7,"#,##0.00"),"-","△")&amp;"】"))</f>
        <v>【54.93】</v>
      </c>
      <c r="CA6" s="35">
        <f>IF(CA7="",NA(),CA7)</f>
        <v>307.64999999999998</v>
      </c>
      <c r="CB6" s="35">
        <f t="shared" ref="CB6:CJ6" si="9">IF(CB7="",NA(),CB7)</f>
        <v>331.43</v>
      </c>
      <c r="CC6" s="35">
        <f t="shared" si="9"/>
        <v>337.04</v>
      </c>
      <c r="CD6" s="35">
        <f t="shared" si="9"/>
        <v>349.12</v>
      </c>
      <c r="CE6" s="35">
        <f t="shared" si="9"/>
        <v>362.48</v>
      </c>
      <c r="CF6" s="35">
        <f t="shared" si="9"/>
        <v>325.14</v>
      </c>
      <c r="CG6" s="35">
        <f t="shared" si="9"/>
        <v>332.75</v>
      </c>
      <c r="CH6" s="35">
        <f t="shared" si="9"/>
        <v>341.05</v>
      </c>
      <c r="CI6" s="35">
        <f t="shared" si="9"/>
        <v>330.62</v>
      </c>
      <c r="CJ6" s="35">
        <f t="shared" si="9"/>
        <v>279.67</v>
      </c>
      <c r="CK6" s="34" t="str">
        <f>IF(CK7="","",IF(CK7="-","【-】","【"&amp;SUBSTITUTE(TEXT(CK7,"#,##0.00"),"-","△")&amp;"】"))</f>
        <v>【292.18】</v>
      </c>
      <c r="CL6" s="35">
        <f>IF(CL7="",NA(),CL7)</f>
        <v>72.94</v>
      </c>
      <c r="CM6" s="35">
        <f t="shared" ref="CM6:CU6" si="10">IF(CM7="",NA(),CM7)</f>
        <v>71.930000000000007</v>
      </c>
      <c r="CN6" s="35">
        <f t="shared" si="10"/>
        <v>71.760000000000005</v>
      </c>
      <c r="CO6" s="35">
        <f t="shared" si="10"/>
        <v>72.67</v>
      </c>
      <c r="CP6" s="35">
        <f t="shared" si="10"/>
        <v>77.97</v>
      </c>
      <c r="CQ6" s="35">
        <f t="shared" si="10"/>
        <v>62.01</v>
      </c>
      <c r="CR6" s="35">
        <f t="shared" si="10"/>
        <v>60.68</v>
      </c>
      <c r="CS6" s="35">
        <f t="shared" si="10"/>
        <v>59.87</v>
      </c>
      <c r="CT6" s="35">
        <f t="shared" si="10"/>
        <v>59.59</v>
      </c>
      <c r="CU6" s="35">
        <f t="shared" si="10"/>
        <v>61.79</v>
      </c>
      <c r="CV6" s="34" t="str">
        <f>IF(CV7="","",IF(CV7="-","【-】","【"&amp;SUBSTITUTE(TEXT(CV7,"#,##0.00"),"-","△")&amp;"】"))</f>
        <v>【56.91】</v>
      </c>
      <c r="CW6" s="35">
        <f>IF(CW7="",NA(),CW7)</f>
        <v>81.69</v>
      </c>
      <c r="CX6" s="35">
        <f t="shared" ref="CX6:DF6" si="11">IF(CX7="",NA(),CX7)</f>
        <v>81.03</v>
      </c>
      <c r="CY6" s="35">
        <f t="shared" si="11"/>
        <v>80.2</v>
      </c>
      <c r="CZ6" s="35">
        <f t="shared" si="11"/>
        <v>76.84</v>
      </c>
      <c r="DA6" s="35">
        <f t="shared" si="11"/>
        <v>72.37</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2.73</v>
      </c>
      <c r="EE6" s="35">
        <f t="shared" ref="EE6:EM6" si="14">IF(EE7="",NA(),EE7)</f>
        <v>2.09</v>
      </c>
      <c r="EF6" s="35">
        <f t="shared" si="14"/>
        <v>0.53</v>
      </c>
      <c r="EG6" s="35">
        <f t="shared" si="14"/>
        <v>0.46</v>
      </c>
      <c r="EH6" s="35">
        <f t="shared" si="14"/>
        <v>0.7</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192139</v>
      </c>
      <c r="D7" s="37">
        <v>47</v>
      </c>
      <c r="E7" s="37">
        <v>1</v>
      </c>
      <c r="F7" s="37">
        <v>0</v>
      </c>
      <c r="G7" s="37">
        <v>0</v>
      </c>
      <c r="H7" s="37" t="s">
        <v>107</v>
      </c>
      <c r="I7" s="37" t="s">
        <v>108</v>
      </c>
      <c r="J7" s="37" t="s">
        <v>109</v>
      </c>
      <c r="K7" s="37" t="s">
        <v>110</v>
      </c>
      <c r="L7" s="37" t="s">
        <v>111</v>
      </c>
      <c r="M7" s="37" t="s">
        <v>112</v>
      </c>
      <c r="N7" s="38" t="s">
        <v>113</v>
      </c>
      <c r="O7" s="38" t="s">
        <v>114</v>
      </c>
      <c r="P7" s="38">
        <v>37.15</v>
      </c>
      <c r="Q7" s="38">
        <v>2376</v>
      </c>
      <c r="R7" s="38">
        <v>32384</v>
      </c>
      <c r="S7" s="38">
        <v>264.11</v>
      </c>
      <c r="T7" s="38">
        <v>122.62</v>
      </c>
      <c r="U7" s="38">
        <v>11944</v>
      </c>
      <c r="V7" s="38">
        <v>24.7</v>
      </c>
      <c r="W7" s="38">
        <v>483.56</v>
      </c>
      <c r="X7" s="38">
        <v>73.56</v>
      </c>
      <c r="Y7" s="38">
        <v>73.8</v>
      </c>
      <c r="Z7" s="38">
        <v>72.86</v>
      </c>
      <c r="AA7" s="38">
        <v>71.400000000000006</v>
      </c>
      <c r="AB7" s="38">
        <v>69.28</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1056.3399999999999</v>
      </c>
      <c r="BF7" s="38">
        <v>1078.7</v>
      </c>
      <c r="BG7" s="38">
        <v>1098.0899999999999</v>
      </c>
      <c r="BH7" s="38">
        <v>1133.52</v>
      </c>
      <c r="BI7" s="38">
        <v>1217.1500000000001</v>
      </c>
      <c r="BJ7" s="38">
        <v>1326.51</v>
      </c>
      <c r="BK7" s="38">
        <v>1285.3599999999999</v>
      </c>
      <c r="BL7" s="38">
        <v>1246.73</v>
      </c>
      <c r="BM7" s="38">
        <v>1281.51</v>
      </c>
      <c r="BN7" s="38">
        <v>1068.53</v>
      </c>
      <c r="BO7" s="38">
        <v>1141.75</v>
      </c>
      <c r="BP7" s="38">
        <v>56.85</v>
      </c>
      <c r="BQ7" s="38">
        <v>53.12</v>
      </c>
      <c r="BR7" s="38">
        <v>52.72</v>
      </c>
      <c r="BS7" s="38">
        <v>52.13</v>
      </c>
      <c r="BT7" s="38">
        <v>49.26</v>
      </c>
      <c r="BU7" s="38">
        <v>54.4</v>
      </c>
      <c r="BV7" s="38">
        <v>54.45</v>
      </c>
      <c r="BW7" s="38">
        <v>54.33</v>
      </c>
      <c r="BX7" s="38">
        <v>55.02</v>
      </c>
      <c r="BY7" s="38">
        <v>59.33</v>
      </c>
      <c r="BZ7" s="38">
        <v>54.93</v>
      </c>
      <c r="CA7" s="38">
        <v>307.64999999999998</v>
      </c>
      <c r="CB7" s="38">
        <v>331.43</v>
      </c>
      <c r="CC7" s="38">
        <v>337.04</v>
      </c>
      <c r="CD7" s="38">
        <v>349.12</v>
      </c>
      <c r="CE7" s="38">
        <v>362.48</v>
      </c>
      <c r="CF7" s="38">
        <v>325.14</v>
      </c>
      <c r="CG7" s="38">
        <v>332.75</v>
      </c>
      <c r="CH7" s="38">
        <v>341.05</v>
      </c>
      <c r="CI7" s="38">
        <v>330.62</v>
      </c>
      <c r="CJ7" s="38">
        <v>279.67</v>
      </c>
      <c r="CK7" s="38">
        <v>292.18</v>
      </c>
      <c r="CL7" s="38">
        <v>72.94</v>
      </c>
      <c r="CM7" s="38">
        <v>71.930000000000007</v>
      </c>
      <c r="CN7" s="38">
        <v>71.760000000000005</v>
      </c>
      <c r="CO7" s="38">
        <v>72.67</v>
      </c>
      <c r="CP7" s="38">
        <v>77.97</v>
      </c>
      <c r="CQ7" s="38">
        <v>62.01</v>
      </c>
      <c r="CR7" s="38">
        <v>60.68</v>
      </c>
      <c r="CS7" s="38">
        <v>59.87</v>
      </c>
      <c r="CT7" s="38">
        <v>59.59</v>
      </c>
      <c r="CU7" s="38">
        <v>61.79</v>
      </c>
      <c r="CV7" s="38">
        <v>56.91</v>
      </c>
      <c r="CW7" s="38">
        <v>81.69</v>
      </c>
      <c r="CX7" s="38">
        <v>81.03</v>
      </c>
      <c r="CY7" s="38">
        <v>80.2</v>
      </c>
      <c r="CZ7" s="38">
        <v>76.84</v>
      </c>
      <c r="DA7" s="38">
        <v>72.37</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2.73</v>
      </c>
      <c r="EE7" s="38">
        <v>2.09</v>
      </c>
      <c r="EF7" s="38">
        <v>0.53</v>
      </c>
      <c r="EG7" s="38">
        <v>0.46</v>
      </c>
      <c r="EH7" s="38">
        <v>0.7</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dcterms:created xsi:type="dcterms:W3CDTF">2018-12-03T08:43:09Z</dcterms:created>
  <dcterms:modified xsi:type="dcterms:W3CDTF">2019-01-17T10:28:28Z</dcterms:modified>
  <cp:category/>
</cp:coreProperties>
</file>