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400" windowWidth="22260" windowHeight="12645" activeTab="2"/>
  </bookViews>
  <sheets>
    <sheet name="記入例" sheetId="7" r:id="rId1"/>
    <sheet name="実績報告書" sheetId="5" r:id="rId2"/>
    <sheet name="請求書" sheetId="3" r:id="rId3"/>
    <sheet name="Sheet2" sheetId="2" r:id="rId4"/>
  </sheets>
  <definedNames>
    <definedName name="_xlnm.Print_Area" localSheetId="2">請求書!$A$1:$H$27</definedName>
    <definedName name="_xlnm.Print_Titles" localSheetId="0">記入例!$11:$12</definedName>
    <definedName name="_xlnm.Print_Titles" localSheetId="1">実績報告書!$11:$12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13" i="5"/>
  <c r="I29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3" i="5"/>
  <c r="A9" i="3" l="1"/>
  <c r="E6" i="3"/>
  <c r="E7" i="3"/>
  <c r="E5" i="3"/>
  <c r="G14" i="7"/>
  <c r="F14" i="7"/>
  <c r="F15" i="7"/>
  <c r="F16" i="7"/>
  <c r="G17" i="7" s="1"/>
  <c r="F17" i="7"/>
  <c r="F18" i="7"/>
  <c r="F19" i="7"/>
  <c r="F20" i="7"/>
  <c r="F21" i="7"/>
  <c r="F22" i="7"/>
  <c r="F23" i="7"/>
  <c r="F24" i="7"/>
  <c r="F25" i="7"/>
  <c r="F26" i="7"/>
  <c r="F27" i="7"/>
  <c r="F28" i="7"/>
  <c r="F13" i="7"/>
  <c r="I29" i="7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17" i="7"/>
  <c r="H16" i="7"/>
  <c r="J16" i="7" s="1"/>
  <c r="H15" i="7"/>
  <c r="J15" i="7" s="1"/>
  <c r="H14" i="7"/>
  <c r="J14" i="7" s="1"/>
  <c r="H13" i="7"/>
  <c r="J13" i="7" s="1"/>
  <c r="J17" i="7" l="1"/>
  <c r="J29" i="7" s="1"/>
  <c r="D11" i="3"/>
</calcChain>
</file>

<file path=xl/sharedStrings.xml><?xml version="1.0" encoding="utf-8"?>
<sst xmlns="http://schemas.openxmlformats.org/spreadsheetml/2006/main" count="89" uniqueCount="61">
  <si>
    <t>指定事業者</t>
    <rPh sb="0" eb="2">
      <t>シテイ</t>
    </rPh>
    <rPh sb="2" eb="5">
      <t>ジギョウシャ</t>
    </rPh>
    <phoneticPr fontId="1"/>
  </si>
  <si>
    <t>住所</t>
    <rPh sb="0" eb="2">
      <t>ジュウショ</t>
    </rPh>
    <phoneticPr fontId="1"/>
  </si>
  <si>
    <t>店名等</t>
    <rPh sb="0" eb="2">
      <t>テンメイ</t>
    </rPh>
    <rPh sb="2" eb="3">
      <t>トウ</t>
    </rPh>
    <phoneticPr fontId="1"/>
  </si>
  <si>
    <t>利用者番号</t>
    <rPh sb="0" eb="3">
      <t>リヨウシャ</t>
    </rPh>
    <rPh sb="3" eb="5">
      <t>バンゴウ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</si>
  <si>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</si>
  <si>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支給介護用品</t>
    <rPh sb="0" eb="2">
      <t>シキュウ</t>
    </rPh>
    <rPh sb="2" eb="4">
      <t>カイゴ</t>
    </rPh>
    <rPh sb="4" eb="6">
      <t>ヨウヒン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</si>
  <si>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</si>
  <si>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</si>
  <si>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紙おむつ</t>
    <rPh sb="0" eb="1">
      <t>カミ</t>
    </rPh>
    <phoneticPr fontId="1"/>
  </si>
  <si>
    <t>尿取りパッド</t>
    <rPh sb="0" eb="2">
      <t>ニョウト</t>
    </rPh>
    <phoneticPr fontId="1"/>
  </si>
  <si>
    <t>おしりふき</t>
    <phoneticPr fontId="1"/>
  </si>
  <si>
    <t>使い捨て手袋</t>
    <rPh sb="0" eb="1">
      <t>ツカ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</si>
  <si>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</si>
  <si>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</si>
  <si>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合計</t>
    <rPh sb="0" eb="2">
      <t>ゴウケイ</t>
    </rPh>
    <phoneticPr fontId="1"/>
  </si>
  <si>
    <t>（宛先）甲州市長</t>
    <rPh sb="1" eb="3">
      <t>アテサキ</t>
    </rPh>
    <rPh sb="4" eb="6">
      <t>コウシュウ</t>
    </rPh>
    <rPh sb="6" eb="7">
      <t>シ</t>
    </rPh>
    <rPh sb="7" eb="8">
      <t>チョウ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</si>
  <si>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</si>
  <si>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報告年月</t>
    <rPh sb="0" eb="2">
      <t>ホウコク</t>
    </rPh>
    <rPh sb="2" eb="3">
      <t>ネン</t>
    </rPh>
    <rPh sb="3" eb="4">
      <t>ツキ</t>
    </rPh>
    <phoneticPr fontId="1"/>
  </si>
  <si>
    <t>種類</t>
    <rPh sb="0" eb="2">
      <t>シュルイ</t>
    </rPh>
    <phoneticPr fontId="1"/>
  </si>
  <si>
    <t>甲州市介護用品支給サービス事業費　請求書</t>
    <rPh sb="0" eb="2">
      <t>コウシュウ</t>
    </rPh>
    <rPh sb="2" eb="3">
      <t>シ</t>
    </rPh>
    <rPh sb="13" eb="15">
      <t>ジギョウ</t>
    </rPh>
    <rPh sb="15" eb="16">
      <t>ヒ</t>
    </rPh>
    <rPh sb="17" eb="20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</si>
  <si>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</si>
  <si>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</si>
  <si>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【支払先情報】</t>
    <rPh sb="1" eb="3">
      <t>シハライ</t>
    </rPh>
    <rPh sb="3" eb="4">
      <t>サキ</t>
    </rPh>
    <rPh sb="4" eb="6">
      <t>ジョウホウ</t>
    </rPh>
    <phoneticPr fontId="1"/>
  </si>
  <si>
    <t>○</t>
    <phoneticPr fontId="1"/>
  </si>
  <si>
    <t>債権者コード：</t>
    <rPh sb="0" eb="3">
      <t>サイケンシャ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</si>
  <si>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</si>
  <si>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</si>
  <si>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種別</t>
    <rPh sb="0" eb="2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</si>
  <si>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</si>
  <si>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
当座</t>
    <rPh sb="0" eb="2">
      <t>フツウ</t>
    </rPh>
    <rPh sb="3" eb="5">
      <t>トウザ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</si>
  <si>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</si>
  <si>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</si>
  <si>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債権者コードを登録してある場合は、下記に記入してください。</t>
    <rPh sb="0" eb="3">
      <t>サイケンシャ</t>
    </rPh>
    <rPh sb="7" eb="9">
      <t>トウロク</t>
    </rPh>
    <rPh sb="13" eb="15">
      <t>バアイ</t>
    </rPh>
    <rPh sb="17" eb="19">
      <t>カキ</t>
    </rPh>
    <rPh sb="20" eb="22">
      <t>キニュウ</t>
    </rPh>
    <phoneticPr fontId="1"/>
  </si>
  <si>
    <t>債権者コードを登録していない場合は、下記に振込先を記入してください。</t>
    <rPh sb="0" eb="3">
      <t>サイケンシャ</t>
    </rPh>
    <rPh sb="7" eb="9">
      <t>トウロク</t>
    </rPh>
    <rPh sb="14" eb="16">
      <t>バアイ</t>
    </rPh>
    <rPh sb="18" eb="20">
      <t>カキ</t>
    </rPh>
    <rPh sb="21" eb="24">
      <t>フリコミサキ</t>
    </rPh>
    <rPh sb="25" eb="27">
      <t>キニュウ</t>
    </rPh>
    <phoneticPr fontId="1"/>
  </si>
  <si>
    <t>甲州市介護用品支給サービス実施報告書</t>
    <rPh sb="0" eb="2">
      <t>コウシュウ</t>
    </rPh>
    <rPh sb="2" eb="3">
      <t>シ</t>
    </rPh>
    <rPh sb="3" eb="5">
      <t>カイゴ</t>
    </rPh>
    <rPh sb="5" eb="7">
      <t>ヨウヒン</t>
    </rPh>
    <rPh sb="7" eb="9">
      <t>シキュウ</t>
    </rPh>
    <rPh sb="13" eb="15">
      <t>ジッシ</t>
    </rPh>
    <rPh sb="15" eb="18">
      <t>ホウコクショ</t>
    </rPh>
    <phoneticPr fontId="1"/>
  </si>
  <si>
    <t>事業所名</t>
    <rPh sb="0" eb="3">
      <t>ジギョウショ</t>
    </rPh>
    <rPh sb="3" eb="4">
      <t>メイ</t>
    </rPh>
    <phoneticPr fontId="1"/>
  </si>
  <si>
    <t>受領券枚数</t>
    <rPh sb="0" eb="2">
      <t>ジュリョウ</t>
    </rPh>
    <rPh sb="2" eb="3">
      <t>ケン</t>
    </rPh>
    <rPh sb="3" eb="5">
      <t>マイスウ</t>
    </rPh>
    <phoneticPr fontId="1"/>
  </si>
  <si>
    <t>甲州市塩山上於曽1085-1</t>
    <rPh sb="0" eb="2">
      <t>コウシュウ</t>
    </rPh>
    <rPh sb="2" eb="3">
      <t>シ</t>
    </rPh>
    <rPh sb="3" eb="5">
      <t>エンザン</t>
    </rPh>
    <rPh sb="5" eb="8">
      <t>カミオゾ</t>
    </rPh>
    <phoneticPr fontId="1"/>
  </si>
  <si>
    <t>計</t>
    <rPh sb="0" eb="1">
      <t>ケイ</t>
    </rPh>
    <phoneticPr fontId="1"/>
  </si>
  <si>
    <t>令和３年　　４月分</t>
    <rPh sb="0" eb="2">
      <t>レイワ</t>
    </rPh>
    <rPh sb="3" eb="4">
      <t>ネン</t>
    </rPh>
    <rPh sb="7" eb="8">
      <t>ツキ</t>
    </rPh>
    <rPh sb="8" eb="9">
      <t>ブン</t>
    </rPh>
    <phoneticPr fontId="1"/>
  </si>
  <si>
    <t>住　　所</t>
    <rPh sb="0" eb="1">
      <t>ジュウ</t>
    </rPh>
    <rPh sb="3" eb="4">
      <t>ショ</t>
    </rPh>
    <phoneticPr fontId="1"/>
  </si>
  <si>
    <t>指定事業者　</t>
    <rPh sb="0" eb="2">
      <t>シテイ</t>
    </rPh>
    <rPh sb="2" eb="5">
      <t>ジギョウシャ</t>
    </rPh>
    <phoneticPr fontId="1"/>
  </si>
  <si>
    <r>
      <t>報告額（請求額）
（</t>
    </r>
    <r>
      <rPr>
        <sz val="9"/>
        <color theme="1"/>
        <rFont val="游ゴシック"/>
        <family val="3"/>
        <charset val="128"/>
        <scheme val="minor"/>
      </rPr>
      <t>①と②を比べて少額を記入）</t>
    </r>
    <rPh sb="0" eb="2">
      <t>ホウコク</t>
    </rPh>
    <rPh sb="2" eb="3">
      <t>ガク</t>
    </rPh>
    <rPh sb="4" eb="6">
      <t>セイキュウ</t>
    </rPh>
    <rPh sb="6" eb="7">
      <t>ガク</t>
    </rPh>
    <rPh sb="14" eb="15">
      <t>クラ</t>
    </rPh>
    <rPh sb="17" eb="19">
      <t>ショウガク</t>
    </rPh>
    <rPh sb="20" eb="22">
      <t>キニュウ</t>
    </rPh>
    <phoneticPr fontId="1"/>
  </si>
  <si>
    <t>※報告額（請求額）は①合計額と②利用券金額を比べて少額を記入してください。</t>
    <rPh sb="1" eb="3">
      <t>ホウコク</t>
    </rPh>
    <rPh sb="3" eb="4">
      <t>ガク</t>
    </rPh>
    <rPh sb="5" eb="7">
      <t>セイキュウ</t>
    </rPh>
    <rPh sb="7" eb="8">
      <t>ガク</t>
    </rPh>
    <rPh sb="11" eb="13">
      <t>ゴウケイ</t>
    </rPh>
    <rPh sb="13" eb="14">
      <t>ガク</t>
    </rPh>
    <rPh sb="16" eb="19">
      <t>リヨウケン</t>
    </rPh>
    <rPh sb="19" eb="21">
      <t>キンガク</t>
    </rPh>
    <rPh sb="22" eb="23">
      <t>クラ</t>
    </rPh>
    <rPh sb="25" eb="26">
      <t>スク</t>
    </rPh>
    <rPh sb="26" eb="27">
      <t>ガク</t>
    </rPh>
    <rPh sb="28" eb="30">
      <t>キニュウ</t>
    </rPh>
    <phoneticPr fontId="1"/>
  </si>
  <si>
    <r>
      <t xml:space="preserve">①合計金額
</t>
    </r>
    <r>
      <rPr>
        <sz val="9"/>
        <color theme="1"/>
        <rFont val="游ゴシック"/>
        <family val="3"/>
        <charset val="128"/>
        <scheme val="minor"/>
      </rPr>
      <t>(利用者1人の合計金額)</t>
    </r>
    <rPh sb="1" eb="3">
      <t>ゴウケイ</t>
    </rPh>
    <rPh sb="3" eb="5">
      <t>キンガク</t>
    </rPh>
    <rPh sb="7" eb="10">
      <t>リヨウシャ</t>
    </rPh>
    <rPh sb="11" eb="12">
      <t>ニン</t>
    </rPh>
    <rPh sb="13" eb="15">
      <t>ゴウケイ</t>
    </rPh>
    <rPh sb="15" eb="16">
      <t>キン</t>
    </rPh>
    <rPh sb="16" eb="17">
      <t>ガク</t>
    </rPh>
    <phoneticPr fontId="1"/>
  </si>
  <si>
    <r>
      <t>②利用券金額
(</t>
    </r>
    <r>
      <rPr>
        <sz val="9"/>
        <color theme="1"/>
        <rFont val="游ゴシック"/>
        <family val="3"/>
        <charset val="128"/>
        <scheme val="minor"/>
      </rPr>
      <t>受領枚数×2,500円)</t>
    </r>
    <rPh sb="1" eb="4">
      <t>リヨウケン</t>
    </rPh>
    <rPh sb="4" eb="6">
      <t>キンガク</t>
    </rPh>
    <rPh sb="8" eb="10">
      <t>ジュリョウ</t>
    </rPh>
    <rPh sb="10" eb="12">
      <t>マイスウ</t>
    </rPh>
    <rPh sb="14" eb="19">
      <t>５００エン</t>
    </rPh>
    <phoneticPr fontId="1"/>
  </si>
  <si>
    <t>甲州介護予防センター</t>
    <rPh sb="0" eb="2">
      <t>コウシュウ</t>
    </rPh>
    <rPh sb="2" eb="4">
      <t>カイゴ</t>
    </rPh>
    <rPh sb="4" eb="6">
      <t>ヨボウ</t>
    </rPh>
    <phoneticPr fontId="1"/>
  </si>
  <si>
    <t>甲州　太郎　　　　　　　　　　㊞</t>
    <rPh sb="0" eb="2">
      <t>コウシュウ</t>
    </rPh>
    <rPh sb="3" eb="5">
      <t>タロウ</t>
    </rPh>
    <phoneticPr fontId="1"/>
  </si>
  <si>
    <t>20―１</t>
    <phoneticPr fontId="1"/>
  </si>
  <si>
    <t>甲州　花子</t>
    <rPh sb="0" eb="2">
      <t>コウシュウ</t>
    </rPh>
    <rPh sb="3" eb="5">
      <t>ハナコ</t>
    </rPh>
    <phoneticPr fontId="1"/>
  </si>
  <si>
    <t>20―3</t>
    <phoneticPr fontId="1"/>
  </si>
  <si>
    <t>甲州　桃太</t>
    <rPh sb="0" eb="2">
      <t>コウシュウ</t>
    </rPh>
    <rPh sb="3" eb="4">
      <t>モモ</t>
    </rPh>
    <rPh sb="4" eb="5">
      <t>タ</t>
    </rPh>
    <phoneticPr fontId="1"/>
  </si>
  <si>
    <t>おしりふき</t>
  </si>
  <si>
    <t>介護用品支給サービス事業費として、下記のとおり請求します。</t>
    <phoneticPr fontId="1"/>
  </si>
  <si>
    <t>年　月分</t>
    <rPh sb="0" eb="1">
      <t>ネン</t>
    </rPh>
    <rPh sb="2" eb="3">
      <t>ツキ</t>
    </rPh>
    <rPh sb="3" eb="4">
      <t>ブン</t>
    </rPh>
    <phoneticPr fontId="1"/>
  </si>
  <si>
    <r>
      <t>甲州市介護用品支給サービス実施報告書</t>
    </r>
    <r>
      <rPr>
        <sz val="20"/>
        <color theme="1"/>
        <rFont val="游ゴシック"/>
        <family val="3"/>
        <charset val="128"/>
        <scheme val="minor"/>
      </rPr>
      <t>(記載例）</t>
    </r>
    <rPh sb="0" eb="2">
      <t>コウシュウ</t>
    </rPh>
    <rPh sb="2" eb="3">
      <t>シ</t>
    </rPh>
    <rPh sb="3" eb="5">
      <t>カイゴ</t>
    </rPh>
    <rPh sb="5" eb="7">
      <t>ヨウヒン</t>
    </rPh>
    <rPh sb="7" eb="9">
      <t>シキュウ</t>
    </rPh>
    <rPh sb="13" eb="15">
      <t>ジッシ</t>
    </rPh>
    <rPh sb="15" eb="18">
      <t>ホウコクショ</t>
    </rPh>
    <rPh sb="19" eb="21">
      <t>キサイ</t>
    </rPh>
    <rPh sb="21" eb="22">
      <t>レイ</t>
    </rPh>
    <phoneticPr fontId="1"/>
  </si>
  <si>
    <t>使い捨て防水シーツ</t>
    <phoneticPr fontId="1"/>
  </si>
  <si>
    <t>消臭剤</t>
    <phoneticPr fontId="1"/>
  </si>
  <si>
    <t>とろみ調整食品</t>
    <phoneticPr fontId="1"/>
  </si>
  <si>
    <t>ドライシャンプー</t>
    <phoneticPr fontId="1"/>
  </si>
  <si>
    <t>（あて先）甲州市長</t>
    <rPh sb="3" eb="4">
      <t>サキ</t>
    </rPh>
    <rPh sb="5" eb="7">
      <t>コウシュウ</t>
    </rPh>
    <rPh sb="7" eb="8">
      <t>シ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</si>
</sst>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枚&quot;"/>
    <numFmt numFmtId="177" formatCode="#,##0&quot;円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56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349250</xdr:colOff>
          <xdr:row>18</xdr:row>
          <xdr:rowOff>79375</xdr:rowOff>
        </xdr:from>
        <xdr:to>
          <xdr:col>7</xdr:col>
          <xdr:colOff>666750</xdr:colOff>
          <xdr:row>26</xdr:row>
          <xdr:rowOff>56576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Sheet2!$C$1:$L$5" spid="_x0000_s20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49250" y="5778500"/>
              <a:ext cx="5143500" cy="18822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Layout" zoomScale="85" zoomScaleNormal="100" zoomScalePageLayoutView="85" workbookViewId="0">
      <selection activeCell="B8" sqref="B8"/>
    </sheetView>
  </sheetViews>
  <sheetFormatPr defaultRowHeight="18.75" x14ac:dyDescent="0.4"/>
  <cols>
    <col min="1" max="1" width="15.375" style="3" customWidth="1"/>
    <col min="2" max="2" width="20.75" style="3" customWidth="1"/>
    <col min="3" max="3" width="15.625" style="3" customWidth="1"/>
    <col min="4" max="4" width="12.625" style="3" customWidth="1"/>
    <col min="5" max="5" width="11" style="3" bestFit="1" customWidth="1"/>
    <col min="6" max="6" width="15.625" style="3" customWidth="1"/>
    <col min="7" max="7" width="17.875" style="3" bestFit="1" customWidth="1"/>
    <col min="8" max="8" width="15" style="3" customWidth="1"/>
    <col min="9" max="9" width="7.375" style="3" customWidth="1"/>
    <col min="10" max="10" width="23.75" style="3" customWidth="1"/>
    <col min="11" max="16384" width="9" style="3"/>
  </cols>
  <sheetData>
    <row r="1" spans="1:10" s="1" customFormat="1" ht="33" customHeight="1" x14ac:dyDescent="0.4">
      <c r="A1" s="60" t="s">
        <v>55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25.5" x14ac:dyDescent="0.4">
      <c r="A2" s="42"/>
      <c r="B2" s="42"/>
      <c r="C2" s="42"/>
      <c r="D2" s="42"/>
      <c r="E2" s="42"/>
      <c r="F2" s="42"/>
      <c r="G2" s="42"/>
      <c r="H2" s="61" t="s">
        <v>16</v>
      </c>
      <c r="I2" s="61"/>
      <c r="J2" s="61"/>
    </row>
    <row r="3" spans="1:10" s="1" customFormat="1" ht="27.75" customHeight="1" x14ac:dyDescent="0.4">
      <c r="A3" s="4" t="s">
        <v>15</v>
      </c>
    </row>
    <row r="4" spans="1:10" s="1" customFormat="1" ht="27.75" customHeight="1" x14ac:dyDescent="0.4">
      <c r="A4" s="4"/>
      <c r="G4" s="43" t="s">
        <v>41</v>
      </c>
      <c r="H4" s="49" t="s">
        <v>40</v>
      </c>
      <c r="I4" s="62" t="s">
        <v>37</v>
      </c>
      <c r="J4" s="62"/>
    </row>
    <row r="5" spans="1:10" s="1" customFormat="1" ht="27.75" customHeight="1" x14ac:dyDescent="0.4">
      <c r="B5" s="46"/>
      <c r="H5" s="50" t="s">
        <v>35</v>
      </c>
      <c r="I5" s="63" t="s">
        <v>46</v>
      </c>
      <c r="J5" s="63"/>
    </row>
    <row r="6" spans="1:10" s="1" customFormat="1" ht="27.75" customHeight="1" x14ac:dyDescent="0.4">
      <c r="A6" s="46"/>
      <c r="B6" s="46"/>
      <c r="H6" s="49" t="s">
        <v>12</v>
      </c>
      <c r="I6" s="64" t="s">
        <v>47</v>
      </c>
      <c r="J6" s="64"/>
    </row>
    <row r="7" spans="1:10" s="1" customFormat="1" ht="24.95" customHeight="1" x14ac:dyDescent="0.4"/>
    <row r="8" spans="1:10" s="1" customFormat="1" ht="30" customHeight="1" x14ac:dyDescent="0.4">
      <c r="A8" s="13" t="s">
        <v>17</v>
      </c>
      <c r="B8" s="7" t="s">
        <v>39</v>
      </c>
      <c r="E8" s="8"/>
    </row>
    <row r="9" spans="1:10" s="1" customFormat="1" ht="29.25" customHeight="1" x14ac:dyDescent="0.4">
      <c r="A9" s="51" t="s">
        <v>43</v>
      </c>
      <c r="B9" s="51"/>
      <c r="C9" s="51"/>
      <c r="D9" s="51"/>
      <c r="E9" s="51"/>
      <c r="F9" s="51"/>
      <c r="G9" s="51"/>
      <c r="H9" s="51"/>
      <c r="I9" s="51"/>
    </row>
    <row r="10" spans="1:10" s="1" customFormat="1" ht="9.75" hidden="1" customHeight="1" x14ac:dyDescent="0.4">
      <c r="A10" s="37"/>
      <c r="B10" s="34"/>
      <c r="E10" s="8"/>
    </row>
    <row r="11" spans="1:10" s="9" customFormat="1" ht="20.100000000000001" customHeight="1" x14ac:dyDescent="0.4">
      <c r="A11" s="57" t="s">
        <v>3</v>
      </c>
      <c r="B11" s="57" t="s">
        <v>4</v>
      </c>
      <c r="C11" s="57" t="s">
        <v>5</v>
      </c>
      <c r="D11" s="57"/>
      <c r="E11" s="57"/>
      <c r="F11" s="57"/>
      <c r="G11" s="54" t="s">
        <v>44</v>
      </c>
      <c r="H11" s="66" t="s">
        <v>45</v>
      </c>
      <c r="I11" s="54" t="s">
        <v>36</v>
      </c>
      <c r="J11" s="56" t="s">
        <v>42</v>
      </c>
    </row>
    <row r="12" spans="1:10" s="9" customFormat="1" ht="33.75" customHeight="1" x14ac:dyDescent="0.4">
      <c r="A12" s="57"/>
      <c r="B12" s="57"/>
      <c r="C12" s="41" t="s">
        <v>18</v>
      </c>
      <c r="D12" s="41" t="s">
        <v>6</v>
      </c>
      <c r="E12" s="41" t="s">
        <v>7</v>
      </c>
      <c r="F12" s="41" t="s">
        <v>38</v>
      </c>
      <c r="G12" s="65"/>
      <c r="H12" s="67"/>
      <c r="I12" s="55"/>
      <c r="J12" s="57"/>
    </row>
    <row r="13" spans="1:10" s="9" customFormat="1" ht="24.95" customHeight="1" x14ac:dyDescent="0.4">
      <c r="A13" s="45" t="s">
        <v>48</v>
      </c>
      <c r="B13" s="10" t="s">
        <v>49</v>
      </c>
      <c r="C13" s="10" t="s">
        <v>8</v>
      </c>
      <c r="D13" s="48">
        <v>1000</v>
      </c>
      <c r="E13" s="48">
        <v>3</v>
      </c>
      <c r="F13" s="47">
        <f>+D13*E13</f>
        <v>3000</v>
      </c>
      <c r="G13" s="47"/>
      <c r="H13" s="47">
        <f>+I13*2500</f>
        <v>0</v>
      </c>
      <c r="I13" s="12"/>
      <c r="J13" s="11">
        <f>+MIN(G13:H13)</f>
        <v>0</v>
      </c>
    </row>
    <row r="14" spans="1:10" s="9" customFormat="1" ht="24.95" customHeight="1" x14ac:dyDescent="0.4">
      <c r="A14" s="10"/>
      <c r="B14" s="10"/>
      <c r="C14" s="10" t="s">
        <v>9</v>
      </c>
      <c r="D14" s="48">
        <v>1000</v>
      </c>
      <c r="E14" s="48">
        <v>4</v>
      </c>
      <c r="F14" s="47">
        <f t="shared" ref="F14:F28" si="0">+D14*E14</f>
        <v>4000</v>
      </c>
      <c r="G14" s="47">
        <f>+F13+F14</f>
        <v>7000</v>
      </c>
      <c r="H14" s="47">
        <f t="shared" ref="H14:H28" si="1">+I14*2500</f>
        <v>7500</v>
      </c>
      <c r="I14" s="12">
        <v>3</v>
      </c>
      <c r="J14" s="11">
        <f t="shared" ref="J14:J28" si="2">+MIN(G14:H14)</f>
        <v>7000</v>
      </c>
    </row>
    <row r="15" spans="1:10" s="9" customFormat="1" ht="24.95" customHeight="1" x14ac:dyDescent="0.4">
      <c r="A15" s="45" t="s">
        <v>50</v>
      </c>
      <c r="B15" s="10" t="s">
        <v>51</v>
      </c>
      <c r="C15" s="10" t="s">
        <v>52</v>
      </c>
      <c r="D15" s="48">
        <v>850</v>
      </c>
      <c r="E15" s="48">
        <v>3</v>
      </c>
      <c r="F15" s="47">
        <f t="shared" si="0"/>
        <v>2550</v>
      </c>
      <c r="G15" s="47"/>
      <c r="H15" s="47">
        <f t="shared" si="1"/>
        <v>0</v>
      </c>
      <c r="I15" s="12"/>
      <c r="J15" s="11">
        <f t="shared" si="2"/>
        <v>0</v>
      </c>
    </row>
    <row r="16" spans="1:10" s="9" customFormat="1" ht="24.95" customHeight="1" x14ac:dyDescent="0.4">
      <c r="A16" s="10"/>
      <c r="B16" s="10"/>
      <c r="C16" s="10" t="s">
        <v>11</v>
      </c>
      <c r="D16" s="48">
        <v>500</v>
      </c>
      <c r="E16" s="48">
        <v>2</v>
      </c>
      <c r="F16" s="47">
        <f t="shared" si="0"/>
        <v>1000</v>
      </c>
      <c r="G16" s="47"/>
      <c r="H16" s="47">
        <f t="shared" si="1"/>
        <v>0</v>
      </c>
      <c r="I16" s="12"/>
      <c r="J16" s="11">
        <f t="shared" si="2"/>
        <v>0</v>
      </c>
    </row>
    <row r="17" spans="1:10" s="9" customFormat="1" ht="24.95" customHeight="1" x14ac:dyDescent="0.4">
      <c r="A17" s="10"/>
      <c r="B17" s="10"/>
      <c r="C17" s="10" t="s">
        <v>8</v>
      </c>
      <c r="D17" s="48">
        <v>1000</v>
      </c>
      <c r="E17" s="48">
        <v>3</v>
      </c>
      <c r="F17" s="47">
        <f t="shared" si="0"/>
        <v>3000</v>
      </c>
      <c r="G17" s="47">
        <f>+F15+F17+F16</f>
        <v>6550</v>
      </c>
      <c r="H17" s="47">
        <f t="shared" si="1"/>
        <v>5000</v>
      </c>
      <c r="I17" s="12">
        <v>2</v>
      </c>
      <c r="J17" s="11">
        <f t="shared" si="2"/>
        <v>5000</v>
      </c>
    </row>
    <row r="18" spans="1:10" s="9" customFormat="1" ht="24.95" customHeight="1" x14ac:dyDescent="0.4">
      <c r="A18" s="10"/>
      <c r="B18" s="10"/>
      <c r="C18" s="10"/>
      <c r="D18" s="48"/>
      <c r="E18" s="48"/>
      <c r="F18" s="47">
        <f t="shared" si="0"/>
        <v>0</v>
      </c>
      <c r="G18" s="47"/>
      <c r="H18" s="47">
        <f t="shared" si="1"/>
        <v>0</v>
      </c>
      <c r="I18" s="12"/>
      <c r="J18" s="11">
        <f t="shared" si="2"/>
        <v>0</v>
      </c>
    </row>
    <row r="19" spans="1:10" s="9" customFormat="1" ht="24.95" customHeight="1" x14ac:dyDescent="0.4">
      <c r="A19" s="10"/>
      <c r="B19" s="10"/>
      <c r="C19" s="10"/>
      <c r="D19" s="48"/>
      <c r="E19" s="48"/>
      <c r="F19" s="47">
        <f t="shared" si="0"/>
        <v>0</v>
      </c>
      <c r="G19" s="47"/>
      <c r="H19" s="47">
        <f t="shared" si="1"/>
        <v>0</v>
      </c>
      <c r="I19" s="12"/>
      <c r="J19" s="11">
        <f t="shared" si="2"/>
        <v>0</v>
      </c>
    </row>
    <row r="20" spans="1:10" s="9" customFormat="1" ht="24.95" customHeight="1" x14ac:dyDescent="0.4">
      <c r="A20" s="10"/>
      <c r="B20" s="10"/>
      <c r="C20" s="10"/>
      <c r="D20" s="48"/>
      <c r="E20" s="48"/>
      <c r="F20" s="47">
        <f t="shared" si="0"/>
        <v>0</v>
      </c>
      <c r="G20" s="47"/>
      <c r="H20" s="47">
        <f t="shared" si="1"/>
        <v>0</v>
      </c>
      <c r="I20" s="12"/>
      <c r="J20" s="11">
        <f t="shared" si="2"/>
        <v>0</v>
      </c>
    </row>
    <row r="21" spans="1:10" s="9" customFormat="1" ht="24.95" customHeight="1" x14ac:dyDescent="0.4">
      <c r="A21" s="10"/>
      <c r="B21" s="10"/>
      <c r="C21" s="10"/>
      <c r="D21" s="48"/>
      <c r="E21" s="48"/>
      <c r="F21" s="47">
        <f t="shared" si="0"/>
        <v>0</v>
      </c>
      <c r="G21" s="47"/>
      <c r="H21" s="47">
        <f t="shared" si="1"/>
        <v>0</v>
      </c>
      <c r="I21" s="12"/>
      <c r="J21" s="11">
        <f t="shared" si="2"/>
        <v>0</v>
      </c>
    </row>
    <row r="22" spans="1:10" s="9" customFormat="1" ht="24.95" customHeight="1" x14ac:dyDescent="0.4">
      <c r="A22" s="10"/>
      <c r="B22" s="10"/>
      <c r="C22" s="10"/>
      <c r="D22" s="48"/>
      <c r="E22" s="48"/>
      <c r="F22" s="47">
        <f t="shared" si="0"/>
        <v>0</v>
      </c>
      <c r="G22" s="47"/>
      <c r="H22" s="47">
        <f t="shared" si="1"/>
        <v>0</v>
      </c>
      <c r="I22" s="12"/>
      <c r="J22" s="11">
        <f t="shared" si="2"/>
        <v>0</v>
      </c>
    </row>
    <row r="23" spans="1:10" s="9" customFormat="1" ht="24.95" customHeight="1" x14ac:dyDescent="0.4">
      <c r="A23" s="10"/>
      <c r="B23" s="10"/>
      <c r="C23" s="10"/>
      <c r="D23" s="48"/>
      <c r="E23" s="48"/>
      <c r="F23" s="47">
        <f t="shared" si="0"/>
        <v>0</v>
      </c>
      <c r="G23" s="47"/>
      <c r="H23" s="47">
        <f t="shared" si="1"/>
        <v>0</v>
      </c>
      <c r="I23" s="12"/>
      <c r="J23" s="11">
        <f t="shared" si="2"/>
        <v>0</v>
      </c>
    </row>
    <row r="24" spans="1:10" s="9" customFormat="1" ht="24.95" customHeight="1" x14ac:dyDescent="0.4">
      <c r="A24" s="10"/>
      <c r="B24" s="10"/>
      <c r="C24" s="10"/>
      <c r="D24" s="48"/>
      <c r="E24" s="48"/>
      <c r="F24" s="47">
        <f t="shared" si="0"/>
        <v>0</v>
      </c>
      <c r="G24" s="47"/>
      <c r="H24" s="47">
        <f t="shared" si="1"/>
        <v>0</v>
      </c>
      <c r="I24" s="12"/>
      <c r="J24" s="11">
        <f t="shared" si="2"/>
        <v>0</v>
      </c>
    </row>
    <row r="25" spans="1:10" s="9" customFormat="1" ht="24.95" customHeight="1" x14ac:dyDescent="0.4">
      <c r="A25" s="10"/>
      <c r="B25" s="10"/>
      <c r="C25" s="10"/>
      <c r="D25" s="48"/>
      <c r="E25" s="48"/>
      <c r="F25" s="47">
        <f t="shared" si="0"/>
        <v>0</v>
      </c>
      <c r="G25" s="47"/>
      <c r="H25" s="47">
        <f t="shared" si="1"/>
        <v>0</v>
      </c>
      <c r="I25" s="12"/>
      <c r="J25" s="11">
        <f t="shared" si="2"/>
        <v>0</v>
      </c>
    </row>
    <row r="26" spans="1:10" s="9" customFormat="1" ht="24.95" customHeight="1" x14ac:dyDescent="0.4">
      <c r="A26" s="10"/>
      <c r="B26" s="10"/>
      <c r="C26" s="10"/>
      <c r="D26" s="48"/>
      <c r="E26" s="48"/>
      <c r="F26" s="47">
        <f t="shared" si="0"/>
        <v>0</v>
      </c>
      <c r="G26" s="47"/>
      <c r="H26" s="47">
        <f t="shared" si="1"/>
        <v>0</v>
      </c>
      <c r="I26" s="12"/>
      <c r="J26" s="11">
        <f t="shared" si="2"/>
        <v>0</v>
      </c>
    </row>
    <row r="27" spans="1:10" s="9" customFormat="1" ht="24.95" customHeight="1" x14ac:dyDescent="0.4">
      <c r="A27" s="10"/>
      <c r="B27" s="10"/>
      <c r="C27" s="10"/>
      <c r="D27" s="48"/>
      <c r="E27" s="48"/>
      <c r="F27" s="47">
        <f t="shared" si="0"/>
        <v>0</v>
      </c>
      <c r="G27" s="47"/>
      <c r="H27" s="47">
        <f t="shared" si="1"/>
        <v>0</v>
      </c>
      <c r="I27" s="12"/>
      <c r="J27" s="11">
        <f t="shared" si="2"/>
        <v>0</v>
      </c>
    </row>
    <row r="28" spans="1:10" s="9" customFormat="1" ht="24.95" customHeight="1" x14ac:dyDescent="0.4">
      <c r="A28" s="10"/>
      <c r="B28" s="10"/>
      <c r="C28" s="10"/>
      <c r="D28" s="48"/>
      <c r="E28" s="48"/>
      <c r="F28" s="47">
        <f t="shared" si="0"/>
        <v>0</v>
      </c>
      <c r="G28" s="47"/>
      <c r="H28" s="47">
        <f t="shared" si="1"/>
        <v>0</v>
      </c>
      <c r="I28" s="12"/>
      <c r="J28" s="11">
        <f t="shared" si="2"/>
        <v>0</v>
      </c>
    </row>
    <row r="29" spans="1:10" s="9" customFormat="1" ht="24.95" customHeight="1" x14ac:dyDescent="0.4">
      <c r="A29" s="58" t="s">
        <v>14</v>
      </c>
      <c r="B29" s="59"/>
      <c r="C29" s="59"/>
      <c r="D29" s="59"/>
      <c r="E29" s="59"/>
      <c r="F29" s="44"/>
      <c r="G29" s="44"/>
      <c r="H29" s="40"/>
      <c r="I29" s="12">
        <f>SUM(I13:I28)</f>
        <v>5</v>
      </c>
      <c r="J29" s="11">
        <f>SUM(J13:J28)</f>
        <v>12000</v>
      </c>
    </row>
  </sheetData>
  <mergeCells count="13">
    <mergeCell ref="I11:I12"/>
    <mergeCell ref="J11:J12"/>
    <mergeCell ref="A29:E29"/>
    <mergeCell ref="A1:J1"/>
    <mergeCell ref="H2:J2"/>
    <mergeCell ref="I4:J4"/>
    <mergeCell ref="I5:J5"/>
    <mergeCell ref="I6:J6"/>
    <mergeCell ref="A11:A12"/>
    <mergeCell ref="B11:B12"/>
    <mergeCell ref="C11:F11"/>
    <mergeCell ref="G11:G12"/>
    <mergeCell ref="H11:H12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C13:C28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Layout" topLeftCell="A5" zoomScale="85" zoomScaleNormal="100" zoomScalePageLayoutView="85" workbookViewId="0">
      <selection activeCell="C13" sqref="C13"/>
    </sheetView>
  </sheetViews>
  <sheetFormatPr defaultRowHeight="18.75" x14ac:dyDescent="0.4"/>
  <cols>
    <col min="1" max="1" width="15.375" style="3" customWidth="1"/>
    <col min="2" max="2" width="20.75" style="3" customWidth="1"/>
    <col min="3" max="3" width="15.625" style="3" customWidth="1"/>
    <col min="4" max="4" width="12.625" style="3" customWidth="1"/>
    <col min="5" max="5" width="11" style="3" bestFit="1" customWidth="1"/>
    <col min="6" max="6" width="15.625" style="3" customWidth="1"/>
    <col min="7" max="7" width="17.875" style="3" bestFit="1" customWidth="1"/>
    <col min="8" max="8" width="15" style="3" customWidth="1"/>
    <col min="9" max="9" width="7.375" style="3" customWidth="1"/>
    <col min="10" max="10" width="19.125" style="3" customWidth="1"/>
    <col min="11" max="11" width="4" style="3" customWidth="1"/>
    <col min="12" max="16384" width="9" style="3"/>
  </cols>
  <sheetData>
    <row r="1" spans="1:11" s="1" customFormat="1" ht="33" customHeight="1" x14ac:dyDescent="0.4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" customFormat="1" ht="25.5" x14ac:dyDescent="0.4">
      <c r="A2" s="39"/>
      <c r="B2" s="39"/>
      <c r="C2" s="39"/>
      <c r="D2" s="39"/>
      <c r="E2" s="39"/>
      <c r="F2" s="39"/>
      <c r="G2" s="39"/>
      <c r="H2" s="61" t="s">
        <v>16</v>
      </c>
      <c r="I2" s="61"/>
      <c r="J2" s="61"/>
      <c r="K2" s="61"/>
    </row>
    <row r="3" spans="1:11" s="1" customFormat="1" ht="27.75" customHeight="1" x14ac:dyDescent="0.4">
      <c r="A3" s="4" t="s">
        <v>60</v>
      </c>
    </row>
    <row r="4" spans="1:11" s="1" customFormat="1" ht="27.75" customHeight="1" x14ac:dyDescent="0.4">
      <c r="A4" s="4"/>
      <c r="G4" s="43" t="s">
        <v>41</v>
      </c>
      <c r="H4" s="49" t="s">
        <v>40</v>
      </c>
      <c r="I4" s="72"/>
      <c r="J4" s="72"/>
      <c r="K4" s="53"/>
    </row>
    <row r="5" spans="1:11" s="1" customFormat="1" ht="27.75" customHeight="1" x14ac:dyDescent="0.4">
      <c r="B5" s="46"/>
      <c r="H5" s="50" t="s">
        <v>35</v>
      </c>
      <c r="I5" s="73"/>
      <c r="J5" s="73"/>
      <c r="K5" s="52"/>
    </row>
    <row r="6" spans="1:11" s="1" customFormat="1" ht="27.75" customHeight="1" x14ac:dyDescent="0.4">
      <c r="A6" s="46"/>
      <c r="B6" s="46"/>
      <c r="H6" s="49" t="s">
        <v>12</v>
      </c>
      <c r="I6" s="73"/>
      <c r="J6" s="73"/>
      <c r="K6" s="52" t="s">
        <v>13</v>
      </c>
    </row>
    <row r="7" spans="1:11" s="1" customFormat="1" ht="24.95" customHeight="1" x14ac:dyDescent="0.4"/>
    <row r="8" spans="1:11" s="1" customFormat="1" ht="30" customHeight="1" x14ac:dyDescent="0.4">
      <c r="A8" s="13" t="s">
        <v>17</v>
      </c>
      <c r="B8" s="7" t="s">
        <v>54</v>
      </c>
      <c r="E8" s="8"/>
    </row>
    <row r="9" spans="1:11" s="1" customFormat="1" ht="29.25" customHeight="1" x14ac:dyDescent="0.4">
      <c r="A9" s="51" t="s">
        <v>43</v>
      </c>
      <c r="B9" s="51"/>
      <c r="C9" s="51"/>
      <c r="D9" s="51"/>
      <c r="E9" s="51"/>
      <c r="F9" s="51"/>
      <c r="G9" s="51"/>
      <c r="H9" s="51"/>
      <c r="I9" s="51"/>
      <c r="J9" s="51"/>
    </row>
    <row r="10" spans="1:11" s="1" customFormat="1" ht="9.75" hidden="1" customHeight="1" x14ac:dyDescent="0.4">
      <c r="A10" s="37"/>
      <c r="B10" s="34"/>
      <c r="E10" s="8"/>
    </row>
    <row r="11" spans="1:11" s="9" customFormat="1" ht="20.100000000000001" customHeight="1" x14ac:dyDescent="0.4">
      <c r="A11" s="57" t="s">
        <v>3</v>
      </c>
      <c r="B11" s="57" t="s">
        <v>4</v>
      </c>
      <c r="C11" s="57" t="s">
        <v>5</v>
      </c>
      <c r="D11" s="57"/>
      <c r="E11" s="57"/>
      <c r="F11" s="57"/>
      <c r="G11" s="54" t="s">
        <v>44</v>
      </c>
      <c r="H11" s="66" t="s">
        <v>45</v>
      </c>
      <c r="I11" s="54" t="s">
        <v>36</v>
      </c>
      <c r="J11" s="66" t="s">
        <v>42</v>
      </c>
      <c r="K11" s="70"/>
    </row>
    <row r="12" spans="1:11" s="9" customFormat="1" ht="33.75" customHeight="1" x14ac:dyDescent="0.4">
      <c r="A12" s="57"/>
      <c r="B12" s="57"/>
      <c r="C12" s="38" t="s">
        <v>18</v>
      </c>
      <c r="D12" s="38" t="s">
        <v>6</v>
      </c>
      <c r="E12" s="38" t="s">
        <v>7</v>
      </c>
      <c r="F12" s="38" t="s">
        <v>38</v>
      </c>
      <c r="G12" s="65"/>
      <c r="H12" s="67"/>
      <c r="I12" s="55"/>
      <c r="J12" s="67"/>
      <c r="K12" s="71"/>
    </row>
    <row r="13" spans="1:11" s="9" customFormat="1" ht="24.95" customHeight="1" x14ac:dyDescent="0.4">
      <c r="A13" s="10"/>
      <c r="B13" s="10"/>
      <c r="C13" s="10"/>
      <c r="D13" s="48"/>
      <c r="E13" s="48"/>
      <c r="F13" s="47" t="str">
        <f>+IF(D13="","",D13*E13)</f>
        <v/>
      </c>
      <c r="G13" s="47"/>
      <c r="H13" s="47" t="str">
        <f>+IF(I13="","",I13*2500)</f>
        <v/>
      </c>
      <c r="I13" s="12"/>
      <c r="J13" s="68" t="str">
        <f>+IF(H13="","",MIN(G13:H13))</f>
        <v/>
      </c>
      <c r="K13" s="69"/>
    </row>
    <row r="14" spans="1:11" s="9" customFormat="1" ht="24.95" customHeight="1" x14ac:dyDescent="0.4">
      <c r="A14" s="10"/>
      <c r="B14" s="10"/>
      <c r="C14" s="10"/>
      <c r="D14" s="48"/>
      <c r="E14" s="48"/>
      <c r="F14" s="47" t="str">
        <f t="shared" ref="F14:F28" si="0">+IF(D14="","",D14*E14)</f>
        <v/>
      </c>
      <c r="G14" s="47"/>
      <c r="H14" s="47" t="str">
        <f t="shared" ref="H14:H28" si="1">+IF(I14="","",I14*2500)</f>
        <v/>
      </c>
      <c r="I14" s="12"/>
      <c r="J14" s="68" t="str">
        <f t="shared" ref="J14:J29" si="2">+IF(H14="","",MIN(G14:H14))</f>
        <v/>
      </c>
      <c r="K14" s="69"/>
    </row>
    <row r="15" spans="1:11" s="9" customFormat="1" ht="24.95" customHeight="1" x14ac:dyDescent="0.4">
      <c r="A15" s="45"/>
      <c r="B15" s="10"/>
      <c r="C15" s="10"/>
      <c r="D15" s="48"/>
      <c r="E15" s="48"/>
      <c r="F15" s="47" t="str">
        <f t="shared" si="0"/>
        <v/>
      </c>
      <c r="G15" s="47"/>
      <c r="H15" s="47" t="str">
        <f t="shared" si="1"/>
        <v/>
      </c>
      <c r="I15" s="12"/>
      <c r="J15" s="68" t="str">
        <f t="shared" si="2"/>
        <v/>
      </c>
      <c r="K15" s="69"/>
    </row>
    <row r="16" spans="1:11" s="9" customFormat="1" ht="24.95" customHeight="1" x14ac:dyDescent="0.4">
      <c r="A16" s="10"/>
      <c r="B16" s="10"/>
      <c r="C16" s="10"/>
      <c r="D16" s="48"/>
      <c r="E16" s="48"/>
      <c r="F16" s="47" t="str">
        <f t="shared" si="0"/>
        <v/>
      </c>
      <c r="G16" s="47"/>
      <c r="H16" s="47" t="str">
        <f t="shared" si="1"/>
        <v/>
      </c>
      <c r="I16" s="12"/>
      <c r="J16" s="68" t="str">
        <f t="shared" si="2"/>
        <v/>
      </c>
      <c r="K16" s="69"/>
    </row>
    <row r="17" spans="1:11" s="9" customFormat="1" ht="24.95" customHeight="1" x14ac:dyDescent="0.4">
      <c r="A17" s="10"/>
      <c r="B17" s="10"/>
      <c r="C17" s="10"/>
      <c r="D17" s="48"/>
      <c r="E17" s="48"/>
      <c r="F17" s="47" t="str">
        <f t="shared" si="0"/>
        <v/>
      </c>
      <c r="G17" s="47"/>
      <c r="H17" s="47" t="str">
        <f t="shared" si="1"/>
        <v/>
      </c>
      <c r="I17" s="12"/>
      <c r="J17" s="68" t="str">
        <f t="shared" si="2"/>
        <v/>
      </c>
      <c r="K17" s="69"/>
    </row>
    <row r="18" spans="1:11" s="9" customFormat="1" ht="24.95" customHeight="1" x14ac:dyDescent="0.4">
      <c r="A18" s="10"/>
      <c r="B18" s="10"/>
      <c r="C18" s="10"/>
      <c r="D18" s="48"/>
      <c r="E18" s="48"/>
      <c r="F18" s="47" t="str">
        <f t="shared" si="0"/>
        <v/>
      </c>
      <c r="G18" s="47"/>
      <c r="H18" s="47" t="str">
        <f t="shared" si="1"/>
        <v/>
      </c>
      <c r="I18" s="12"/>
      <c r="J18" s="68" t="str">
        <f t="shared" si="2"/>
        <v/>
      </c>
      <c r="K18" s="69"/>
    </row>
    <row r="19" spans="1:11" s="9" customFormat="1" ht="24.95" customHeight="1" x14ac:dyDescent="0.4">
      <c r="A19" s="10"/>
      <c r="B19" s="10"/>
      <c r="C19" s="10"/>
      <c r="D19" s="48"/>
      <c r="E19" s="48"/>
      <c r="F19" s="47" t="str">
        <f t="shared" si="0"/>
        <v/>
      </c>
      <c r="G19" s="47"/>
      <c r="H19" s="47" t="str">
        <f t="shared" si="1"/>
        <v/>
      </c>
      <c r="I19" s="12"/>
      <c r="J19" s="68" t="str">
        <f t="shared" si="2"/>
        <v/>
      </c>
      <c r="K19" s="69"/>
    </row>
    <row r="20" spans="1:11" s="9" customFormat="1" ht="24.95" customHeight="1" x14ac:dyDescent="0.4">
      <c r="A20" s="10"/>
      <c r="B20" s="10"/>
      <c r="C20" s="10"/>
      <c r="D20" s="48"/>
      <c r="E20" s="48"/>
      <c r="F20" s="47" t="str">
        <f t="shared" si="0"/>
        <v/>
      </c>
      <c r="G20" s="47"/>
      <c r="H20" s="47" t="str">
        <f t="shared" si="1"/>
        <v/>
      </c>
      <c r="I20" s="12"/>
      <c r="J20" s="68" t="str">
        <f t="shared" si="2"/>
        <v/>
      </c>
      <c r="K20" s="69"/>
    </row>
    <row r="21" spans="1:11" s="9" customFormat="1" ht="24.95" customHeight="1" x14ac:dyDescent="0.4">
      <c r="A21" s="10"/>
      <c r="B21" s="10"/>
      <c r="C21" s="10"/>
      <c r="D21" s="48"/>
      <c r="E21" s="48"/>
      <c r="F21" s="47" t="str">
        <f t="shared" si="0"/>
        <v/>
      </c>
      <c r="G21" s="47"/>
      <c r="H21" s="47" t="str">
        <f t="shared" si="1"/>
        <v/>
      </c>
      <c r="I21" s="12"/>
      <c r="J21" s="68" t="str">
        <f t="shared" si="2"/>
        <v/>
      </c>
      <c r="K21" s="69"/>
    </row>
    <row r="22" spans="1:11" s="9" customFormat="1" ht="24.95" customHeight="1" x14ac:dyDescent="0.4">
      <c r="A22" s="10"/>
      <c r="B22" s="10"/>
      <c r="C22" s="10"/>
      <c r="D22" s="48"/>
      <c r="E22" s="48"/>
      <c r="F22" s="47" t="str">
        <f t="shared" si="0"/>
        <v/>
      </c>
      <c r="G22" s="47"/>
      <c r="H22" s="47" t="str">
        <f t="shared" si="1"/>
        <v/>
      </c>
      <c r="I22" s="12"/>
      <c r="J22" s="68" t="str">
        <f t="shared" si="2"/>
        <v/>
      </c>
      <c r="K22" s="69"/>
    </row>
    <row r="23" spans="1:11" s="9" customFormat="1" ht="24.95" customHeight="1" x14ac:dyDescent="0.4">
      <c r="A23" s="10"/>
      <c r="B23" s="10"/>
      <c r="C23" s="10"/>
      <c r="D23" s="48"/>
      <c r="E23" s="48"/>
      <c r="F23" s="47" t="str">
        <f t="shared" si="0"/>
        <v/>
      </c>
      <c r="G23" s="47"/>
      <c r="H23" s="47" t="str">
        <f t="shared" si="1"/>
        <v/>
      </c>
      <c r="I23" s="12"/>
      <c r="J23" s="68" t="str">
        <f t="shared" si="2"/>
        <v/>
      </c>
      <c r="K23" s="69"/>
    </row>
    <row r="24" spans="1:11" s="9" customFormat="1" ht="24.95" customHeight="1" x14ac:dyDescent="0.4">
      <c r="A24" s="10"/>
      <c r="B24" s="10"/>
      <c r="C24" s="10"/>
      <c r="D24" s="48"/>
      <c r="E24" s="48"/>
      <c r="F24" s="47" t="str">
        <f t="shared" si="0"/>
        <v/>
      </c>
      <c r="G24" s="47"/>
      <c r="H24" s="47" t="str">
        <f t="shared" si="1"/>
        <v/>
      </c>
      <c r="I24" s="12"/>
      <c r="J24" s="68" t="str">
        <f t="shared" si="2"/>
        <v/>
      </c>
      <c r="K24" s="69"/>
    </row>
    <row r="25" spans="1:11" s="9" customFormat="1" ht="24.95" customHeight="1" x14ac:dyDescent="0.4">
      <c r="A25" s="10"/>
      <c r="B25" s="10"/>
      <c r="C25" s="10"/>
      <c r="D25" s="48"/>
      <c r="E25" s="48"/>
      <c r="F25" s="47" t="str">
        <f t="shared" si="0"/>
        <v/>
      </c>
      <c r="G25" s="47"/>
      <c r="H25" s="47" t="str">
        <f t="shared" si="1"/>
        <v/>
      </c>
      <c r="I25" s="12"/>
      <c r="J25" s="68" t="str">
        <f t="shared" si="2"/>
        <v/>
      </c>
      <c r="K25" s="69"/>
    </row>
    <row r="26" spans="1:11" s="9" customFormat="1" ht="24.95" customHeight="1" x14ac:dyDescent="0.4">
      <c r="A26" s="10"/>
      <c r="B26" s="10"/>
      <c r="C26" s="10"/>
      <c r="D26" s="48"/>
      <c r="E26" s="48"/>
      <c r="F26" s="47" t="str">
        <f t="shared" si="0"/>
        <v/>
      </c>
      <c r="G26" s="47"/>
      <c r="H26" s="47" t="str">
        <f t="shared" si="1"/>
        <v/>
      </c>
      <c r="I26" s="12"/>
      <c r="J26" s="68" t="str">
        <f t="shared" si="2"/>
        <v/>
      </c>
      <c r="K26" s="69"/>
    </row>
    <row r="27" spans="1:11" s="9" customFormat="1" ht="24.95" customHeight="1" x14ac:dyDescent="0.4">
      <c r="A27" s="10"/>
      <c r="B27" s="10"/>
      <c r="C27" s="10"/>
      <c r="D27" s="48"/>
      <c r="E27" s="48"/>
      <c r="F27" s="47" t="str">
        <f t="shared" si="0"/>
        <v/>
      </c>
      <c r="G27" s="47"/>
      <c r="H27" s="47" t="str">
        <f t="shared" si="1"/>
        <v/>
      </c>
      <c r="I27" s="12"/>
      <c r="J27" s="68" t="str">
        <f t="shared" si="2"/>
        <v/>
      </c>
      <c r="K27" s="69"/>
    </row>
    <row r="28" spans="1:11" s="9" customFormat="1" ht="24.95" customHeight="1" x14ac:dyDescent="0.4">
      <c r="A28" s="10"/>
      <c r="B28" s="10"/>
      <c r="C28" s="10"/>
      <c r="D28" s="48"/>
      <c r="E28" s="48"/>
      <c r="F28" s="47" t="str">
        <f t="shared" si="0"/>
        <v/>
      </c>
      <c r="G28" s="47"/>
      <c r="H28" s="47" t="str">
        <f t="shared" si="1"/>
        <v/>
      </c>
      <c r="I28" s="12"/>
      <c r="J28" s="68" t="str">
        <f t="shared" si="2"/>
        <v/>
      </c>
      <c r="K28" s="69"/>
    </row>
    <row r="29" spans="1:11" s="9" customFormat="1" ht="24.95" customHeight="1" x14ac:dyDescent="0.4">
      <c r="A29" s="58" t="s">
        <v>14</v>
      </c>
      <c r="B29" s="59"/>
      <c r="C29" s="59"/>
      <c r="D29" s="59"/>
      <c r="E29" s="59"/>
      <c r="F29" s="44"/>
      <c r="G29" s="44"/>
      <c r="H29" s="40"/>
      <c r="I29" s="12" t="str">
        <f>IF(I13="","",SUM(I13:I28))</f>
        <v/>
      </c>
      <c r="J29" s="68" t="str">
        <f t="shared" si="2"/>
        <v/>
      </c>
      <c r="K29" s="69"/>
    </row>
  </sheetData>
  <mergeCells count="30">
    <mergeCell ref="J28:K28"/>
    <mergeCell ref="J29:K29"/>
    <mergeCell ref="I6:J6"/>
    <mergeCell ref="I5:J5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A1:K1"/>
    <mergeCell ref="A29:E29"/>
    <mergeCell ref="H2:K2"/>
    <mergeCell ref="A11:A12"/>
    <mergeCell ref="B11:B12"/>
    <mergeCell ref="C11:F11"/>
    <mergeCell ref="G11:G12"/>
    <mergeCell ref="H11:H12"/>
    <mergeCell ref="I11:I12"/>
    <mergeCell ref="J13:K13"/>
    <mergeCell ref="J11:K12"/>
    <mergeCell ref="J14:K14"/>
    <mergeCell ref="J15:K15"/>
    <mergeCell ref="J16:K16"/>
    <mergeCell ref="I4:J4"/>
    <mergeCell ref="J27:K27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scale="7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Sheet2!$A$1:$A$8</xm:f>
          </x14:formula1>
          <xm:sqref>C13:C28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abSelected="1" view="pageBreakPreview" zoomScaleNormal="100" zoomScaleSheetLayoutView="100" workbookViewId="0">
      <selection activeCell="D29" sqref="D29"/>
    </sheetView>
  </sheetViews>
  <sheetFormatPr defaultRowHeight="18.75" x14ac:dyDescent="0.4"/>
  <cols>
    <col min="1" max="1" width="5.875" customWidth="1"/>
    <col min="2" max="8" width="9.625" customWidth="1"/>
  </cols>
  <sheetData>
    <row r="1" spans="1:8" s="18" customFormat="1" ht="46.5" customHeight="1" x14ac:dyDescent="0.4">
      <c r="A1" s="74" t="s">
        <v>19</v>
      </c>
      <c r="B1" s="75"/>
      <c r="C1" s="75"/>
      <c r="D1" s="75"/>
      <c r="E1" s="75"/>
      <c r="F1" s="75"/>
      <c r="G1" s="75"/>
      <c r="H1" s="75"/>
    </row>
    <row r="2" spans="1:8" s="1" customFormat="1" ht="25.5" x14ac:dyDescent="0.4">
      <c r="A2" s="2"/>
      <c r="B2" s="2"/>
      <c r="C2" s="2"/>
      <c r="D2" s="2"/>
      <c r="E2" s="2"/>
      <c r="F2" s="2"/>
      <c r="G2" s="42"/>
      <c r="H2" s="43" t="s">
        <v>16</v>
      </c>
    </row>
    <row r="3" spans="1:8" s="1" customFormat="1" ht="32.25" customHeight="1" x14ac:dyDescent="0.4">
      <c r="A3" s="1" t="s">
        <v>15</v>
      </c>
    </row>
    <row r="4" spans="1:8" s="1" customFormat="1" x14ac:dyDescent="0.4">
      <c r="D4" s="1" t="s">
        <v>0</v>
      </c>
    </row>
    <row r="5" spans="1:8" s="1" customFormat="1" ht="35.1" customHeight="1" x14ac:dyDescent="0.4">
      <c r="D5" s="14" t="s">
        <v>1</v>
      </c>
      <c r="E5" s="79" t="str">
        <f>+IF(実績報告書!I4="","",実績報告書!I4)</f>
        <v/>
      </c>
      <c r="F5" s="79"/>
      <c r="G5" s="79"/>
      <c r="H5" s="5"/>
    </row>
    <row r="6" spans="1:8" s="1" customFormat="1" ht="35.1" customHeight="1" x14ac:dyDescent="0.4">
      <c r="D6" s="15" t="s">
        <v>2</v>
      </c>
      <c r="E6" s="79" t="str">
        <f>+IF(実績報告書!I5="","",実績報告書!I5)</f>
        <v/>
      </c>
      <c r="F6" s="79"/>
      <c r="G6" s="79"/>
      <c r="H6" s="6"/>
    </row>
    <row r="7" spans="1:8" s="1" customFormat="1" ht="35.1" customHeight="1" x14ac:dyDescent="0.4">
      <c r="D7" s="14" t="s">
        <v>12</v>
      </c>
      <c r="E7" s="79" t="str">
        <f>+IF(実績報告書!I6="","",実績報告書!I6)</f>
        <v/>
      </c>
      <c r="F7" s="79"/>
      <c r="G7" s="79"/>
      <c r="H7" s="34" t="s">
        <v>13</v>
      </c>
    </row>
    <row r="8" spans="1:8" s="18" customFormat="1" x14ac:dyDescent="0.4"/>
    <row r="9" spans="1:8" s="18" customFormat="1" x14ac:dyDescent="0.4">
      <c r="A9" s="80" t="str">
        <f>+実績報告書!B8</f>
        <v>年　月分</v>
      </c>
      <c r="B9" s="80"/>
      <c r="C9" s="18" t="s">
        <v>53</v>
      </c>
    </row>
    <row r="10" spans="1:8" s="18" customFormat="1" x14ac:dyDescent="0.4"/>
    <row r="11" spans="1:8" s="18" customFormat="1" ht="25.5" x14ac:dyDescent="0.4">
      <c r="B11" s="76" t="s">
        <v>20</v>
      </c>
      <c r="C11" s="76"/>
      <c r="D11" s="78">
        <f>+実績報告書!K29</f>
        <v>0</v>
      </c>
      <c r="E11" s="78"/>
      <c r="F11" s="78"/>
      <c r="G11" s="35" t="s">
        <v>21</v>
      </c>
    </row>
    <row r="12" spans="1:8" s="18" customFormat="1" x14ac:dyDescent="0.4"/>
    <row r="13" spans="1:8" s="18" customFormat="1" x14ac:dyDescent="0.4"/>
    <row r="14" spans="1:8" s="18" customFormat="1" x14ac:dyDescent="0.4">
      <c r="A14" s="18" t="s">
        <v>22</v>
      </c>
    </row>
    <row r="15" spans="1:8" s="18" customFormat="1" x14ac:dyDescent="0.4">
      <c r="A15" s="36" t="s">
        <v>23</v>
      </c>
      <c r="B15" s="18" t="s">
        <v>32</v>
      </c>
    </row>
    <row r="16" spans="1:8" s="18" customFormat="1" ht="27" customHeight="1" x14ac:dyDescent="0.4">
      <c r="B16" s="77" t="s">
        <v>24</v>
      </c>
      <c r="C16" s="77"/>
      <c r="D16" s="17"/>
      <c r="E16" s="17"/>
      <c r="F16" s="17"/>
      <c r="G16" s="17"/>
    </row>
    <row r="17" spans="1:2" s="18" customFormat="1" x14ac:dyDescent="0.4"/>
    <row r="18" spans="1:2" x14ac:dyDescent="0.4">
      <c r="A18" s="16" t="s">
        <v>23</v>
      </c>
      <c r="B18" t="s">
        <v>33</v>
      </c>
    </row>
  </sheetData>
  <mergeCells count="8">
    <mergeCell ref="A1:H1"/>
    <mergeCell ref="B11:C11"/>
    <mergeCell ref="B16:C16"/>
    <mergeCell ref="D11:F11"/>
    <mergeCell ref="E5:G5"/>
    <mergeCell ref="E6:G6"/>
    <mergeCell ref="E7:G7"/>
    <mergeCell ref="A9:B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14" sqref="D14"/>
    </sheetView>
  </sheetViews>
  <sheetFormatPr defaultRowHeight="18.75" x14ac:dyDescent="0.4"/>
  <cols>
    <col min="1" max="1" width="13" bestFit="1" customWidth="1"/>
    <col min="3" max="4" width="15.625" customWidth="1"/>
    <col min="6" max="12" width="4.625" customWidth="1"/>
  </cols>
  <sheetData>
    <row r="1" spans="1:12" ht="28.5" customHeight="1" x14ac:dyDescent="0.4">
      <c r="A1" t="s">
        <v>8</v>
      </c>
      <c r="C1" s="24" t="s">
        <v>25</v>
      </c>
      <c r="D1" s="24" t="s">
        <v>26</v>
      </c>
      <c r="E1" s="24" t="s">
        <v>27</v>
      </c>
      <c r="F1" s="81" t="s">
        <v>28</v>
      </c>
      <c r="G1" s="81"/>
      <c r="H1" s="81"/>
      <c r="I1" s="81"/>
      <c r="J1" s="81"/>
      <c r="K1" s="81"/>
      <c r="L1" s="81"/>
    </row>
    <row r="2" spans="1:12" ht="42" customHeight="1" x14ac:dyDescent="0.4">
      <c r="A2" t="s">
        <v>9</v>
      </c>
      <c r="C2" s="19"/>
      <c r="D2" s="19"/>
      <c r="E2" s="23" t="s">
        <v>29</v>
      </c>
      <c r="F2" s="20"/>
      <c r="G2" s="21"/>
      <c r="H2" s="21"/>
      <c r="I2" s="21"/>
      <c r="J2" s="21"/>
      <c r="K2" s="21"/>
      <c r="L2" s="22"/>
    </row>
    <row r="3" spans="1:12" x14ac:dyDescent="0.4">
      <c r="A3" t="s">
        <v>10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35.1" customHeight="1" x14ac:dyDescent="0.4">
      <c r="A4" t="s">
        <v>11</v>
      </c>
      <c r="C4" s="25" t="s">
        <v>30</v>
      </c>
      <c r="D4" s="28"/>
      <c r="E4" s="29"/>
      <c r="F4" s="29"/>
      <c r="G4" s="29"/>
      <c r="H4" s="29"/>
      <c r="I4" s="29"/>
      <c r="J4" s="29"/>
      <c r="K4" s="29"/>
      <c r="L4" s="30"/>
    </row>
    <row r="5" spans="1:12" ht="35.1" customHeight="1" x14ac:dyDescent="0.4">
      <c r="A5" t="s">
        <v>56</v>
      </c>
      <c r="C5" s="26" t="s">
        <v>31</v>
      </c>
      <c r="D5" s="31"/>
      <c r="E5" s="32"/>
      <c r="F5" s="32"/>
      <c r="G5" s="32"/>
      <c r="H5" s="32"/>
      <c r="I5" s="32"/>
      <c r="J5" s="32"/>
      <c r="K5" s="32"/>
      <c r="L5" s="33"/>
    </row>
    <row r="6" spans="1:12" x14ac:dyDescent="0.4">
      <c r="A6" t="s">
        <v>57</v>
      </c>
    </row>
    <row r="7" spans="1:12" x14ac:dyDescent="0.4">
      <c r="A7" t="s">
        <v>58</v>
      </c>
    </row>
    <row r="8" spans="1:12" x14ac:dyDescent="0.4">
      <c r="A8" t="s">
        <v>59</v>
      </c>
    </row>
  </sheetData>
  <mergeCells count="1">
    <mergeCell ref="F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実績報告書</vt:lpstr>
      <vt:lpstr>請求書</vt:lpstr>
      <vt:lpstr>Sheet2</vt:lpstr>
      <vt:lpstr>請求書!Print_Area</vt:lpstr>
      <vt:lpstr>記入例!Print_Titles</vt:lpstr>
      <vt:lpstr>実績報告書!Print_Titles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2023-08-09T07:44:32Z</dcterms:modified>
</cp:coreProperties>
</file>