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00_全庁\05a_市民課\旧LG\!020 市民生活課\指定統計調査\！！！統計情報の更新作業 （R6年度）\【3-14〆】更新済みフォルダ\"/>
    </mc:Choice>
  </mc:AlternateContent>
  <xr:revisionPtr revIDLastSave="0" documentId="13_ncr:1_{DB98FC5E-6999-423F-B170-F1D411362190}" xr6:coauthVersionLast="47" xr6:coauthVersionMax="47" xr10:uidLastSave="{00000000-0000-0000-0000-000000000000}"/>
  <bookViews>
    <workbookView xWindow="26880" yWindow="2955" windowWidth="21600" windowHeight="11295" xr2:uid="{00000000-000D-0000-FFFF-FFFF00000000}"/>
  </bookViews>
  <sheets>
    <sheet name="14－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64" i="1" l="1"/>
  <c r="G63" i="1"/>
  <c r="G62" i="1" l="1"/>
  <c r="G60" i="1" l="1"/>
  <c r="G59" i="1"/>
  <c r="G56" i="1"/>
  <c r="G55" i="1"/>
  <c r="G54" i="1"/>
  <c r="G53" i="1"/>
  <c r="G52" i="1"/>
  <c r="G51" i="1"/>
  <c r="G50" i="1"/>
  <c r="G49" i="1"/>
  <c r="G61" i="1" l="1"/>
  <c r="G58" i="1"/>
  <c r="G57" i="1"/>
  <c r="G48" i="1"/>
  <c r="F48" i="1"/>
  <c r="G47" i="1"/>
  <c r="F47" i="1"/>
  <c r="G46" i="1"/>
  <c r="F46" i="1"/>
  <c r="E45" i="1"/>
  <c r="D45" i="1"/>
  <c r="G41" i="1"/>
  <c r="G37" i="1"/>
  <c r="G33" i="1"/>
  <c r="G29" i="1"/>
  <c r="G25" i="1"/>
  <c r="G21" i="1"/>
  <c r="G17" i="1"/>
  <c r="G13" i="1"/>
  <c r="G9" i="1"/>
  <c r="G5" i="1"/>
  <c r="F45" i="1" l="1"/>
  <c r="G45" i="1"/>
</calcChain>
</file>

<file path=xl/sharedStrings.xml><?xml version="1.0" encoding="utf-8"?>
<sst xmlns="http://schemas.openxmlformats.org/spreadsheetml/2006/main" count="151" uniqueCount="50">
  <si>
    <t>５　財政力指数</t>
    <rPh sb="2" eb="5">
      <t>ザイセイリョク</t>
    </rPh>
    <rPh sb="5" eb="7">
      <t>シスウ</t>
    </rPh>
    <phoneticPr fontId="1"/>
  </si>
  <si>
    <t>単位：千円、％</t>
    <rPh sb="0" eb="2">
      <t>タンイ</t>
    </rPh>
    <rPh sb="3" eb="5">
      <t>センエン</t>
    </rPh>
    <phoneticPr fontId="1"/>
  </si>
  <si>
    <t>年　　度</t>
    <rPh sb="0" eb="1">
      <t>トシ</t>
    </rPh>
    <rPh sb="3" eb="4">
      <t>ド</t>
    </rPh>
    <phoneticPr fontId="1"/>
  </si>
  <si>
    <t>甲 州 市
旧市町村</t>
    <rPh sb="0" eb="1">
      <t>コウ</t>
    </rPh>
    <rPh sb="2" eb="3">
      <t>シュウ</t>
    </rPh>
    <rPh sb="4" eb="5">
      <t>シ</t>
    </rPh>
    <rPh sb="6" eb="7">
      <t>キュウ</t>
    </rPh>
    <rPh sb="7" eb="10">
      <t>シチョウソン</t>
    </rPh>
    <phoneticPr fontId="1"/>
  </si>
  <si>
    <t>基準財政
需要額（Ａ）</t>
    <rPh sb="0" eb="2">
      <t>キジュン</t>
    </rPh>
    <rPh sb="2" eb="4">
      <t>ザイセイ</t>
    </rPh>
    <rPh sb="5" eb="7">
      <t>ジュヨウ</t>
    </rPh>
    <rPh sb="7" eb="8">
      <t>ガク</t>
    </rPh>
    <phoneticPr fontId="1"/>
  </si>
  <si>
    <t>基準財政
収入額（Ｂ）</t>
    <rPh sb="0" eb="2">
      <t>キジュン</t>
    </rPh>
    <rPh sb="2" eb="4">
      <t>ザイセイ</t>
    </rPh>
    <rPh sb="5" eb="7">
      <t>シュウニュウ</t>
    </rPh>
    <rPh sb="7" eb="8">
      <t>ガク</t>
    </rPh>
    <phoneticPr fontId="1"/>
  </si>
  <si>
    <t>普通交付税</t>
    <rPh sb="0" eb="2">
      <t>フツウ</t>
    </rPh>
    <rPh sb="2" eb="5">
      <t>コウフゼイ</t>
    </rPh>
    <phoneticPr fontId="1"/>
  </si>
  <si>
    <t>標準財政
規　　模</t>
    <rPh sb="0" eb="2">
      <t>ヒョウジュン</t>
    </rPh>
    <rPh sb="2" eb="4">
      <t>ザイセイ</t>
    </rPh>
    <rPh sb="5" eb="6">
      <t>キ</t>
    </rPh>
    <rPh sb="8" eb="9">
      <t>ボ</t>
    </rPh>
    <phoneticPr fontId="1"/>
  </si>
  <si>
    <t>甲　州　市</t>
    <rPh sb="0" eb="1">
      <t>コウ</t>
    </rPh>
    <rPh sb="2" eb="3">
      <t>シュウ</t>
    </rPh>
    <rPh sb="4" eb="5">
      <t>シ</t>
    </rPh>
    <phoneticPr fontId="1"/>
  </si>
  <si>
    <t>－</t>
    <phoneticPr fontId="1"/>
  </si>
  <si>
    <t>塩山市</t>
    <rPh sb="0" eb="3">
      <t>エンザンシ</t>
    </rPh>
    <phoneticPr fontId="1"/>
  </si>
  <si>
    <t>勝沼町</t>
    <rPh sb="0" eb="3">
      <t>カツヌマチョウ</t>
    </rPh>
    <phoneticPr fontId="1"/>
  </si>
  <si>
    <t>大和村</t>
    <rPh sb="0" eb="2">
      <t>ヤマト</t>
    </rPh>
    <rPh sb="2" eb="3">
      <t>ムラ</t>
    </rPh>
    <phoneticPr fontId="1"/>
  </si>
  <si>
    <t>甲州市</t>
    <phoneticPr fontId="1"/>
  </si>
  <si>
    <t>資料：財政課</t>
    <rPh sb="0" eb="2">
      <t>シリョウ</t>
    </rPh>
    <rPh sb="3" eb="5">
      <t>ザイセイ</t>
    </rPh>
    <rPh sb="5" eb="6">
      <t>カ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</si>
  <si>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</si>
  <si>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平成7年度</t>
    <rPh sb="0" eb="2">
      <t>ヘイセイ</t>
    </rPh>
    <rPh sb="3" eb="4">
      <t>ネン</t>
    </rPh>
    <phoneticPr fontId="1"/>
  </si>
  <si>
    <t>平成8年度</t>
    <rPh sb="0" eb="2">
      <t>ヘイセイ</t>
    </rPh>
    <rPh sb="3" eb="4">
      <t>ネン</t>
    </rPh>
    <phoneticPr fontId="1"/>
  </si>
  <si>
    <t>平成9年度</t>
    <rPh sb="0" eb="2">
      <t>ヘイセイ</t>
    </rPh>
    <rPh sb="3" eb="4">
      <t>ネン</t>
    </rPh>
    <phoneticPr fontId="1"/>
  </si>
  <si>
    <t>平成10年度</t>
    <rPh sb="0" eb="2">
      <t>ヘイセイ</t>
    </rPh>
    <rPh sb="4" eb="5">
      <t>ネン</t>
    </rPh>
    <phoneticPr fontId="1"/>
  </si>
  <si>
    <t>平成11年度</t>
    <rPh sb="0" eb="2">
      <t>ヘイセイ</t>
    </rPh>
    <rPh sb="4" eb="5">
      <t>ネン</t>
    </rPh>
    <phoneticPr fontId="1"/>
  </si>
  <si>
    <t>平成12年度</t>
    <rPh sb="0" eb="2">
      <t>ヘイセイ</t>
    </rPh>
    <rPh sb="4" eb="5">
      <t>ネン</t>
    </rPh>
    <phoneticPr fontId="1"/>
  </si>
  <si>
    <t>平成13年度</t>
    <rPh sb="0" eb="2">
      <t>ヘイセイ</t>
    </rPh>
    <rPh sb="4" eb="5">
      <t>ネン</t>
    </rPh>
    <phoneticPr fontId="1"/>
  </si>
  <si>
    <t>平成14年度</t>
    <rPh sb="0" eb="2">
      <t>ヘイセイ</t>
    </rPh>
    <rPh sb="4" eb="5">
      <t>ネン</t>
    </rPh>
    <phoneticPr fontId="1"/>
  </si>
  <si>
    <t>平成15年度</t>
    <rPh sb="0" eb="2">
      <t>ヘイセイ</t>
    </rPh>
    <rPh sb="4" eb="5">
      <t>ネン</t>
    </rPh>
    <phoneticPr fontId="1"/>
  </si>
  <si>
    <t>平成16年度</t>
    <rPh sb="0" eb="2">
      <t>ヘイセイ</t>
    </rPh>
    <rPh sb="4" eb="5">
      <t>ネン</t>
    </rPh>
    <phoneticPr fontId="1"/>
  </si>
  <si>
    <t>平成17年度</t>
    <rPh sb="0" eb="2">
      <t>ヘイセイ</t>
    </rPh>
    <rPh sb="4" eb="5">
      <t>ネン</t>
    </rPh>
    <phoneticPr fontId="1"/>
  </si>
  <si>
    <t>平成18年度</t>
    <rPh sb="0" eb="2">
      <t>ヘイセイ</t>
    </rPh>
    <rPh sb="4" eb="5">
      <t>ネン</t>
    </rPh>
    <phoneticPr fontId="1"/>
  </si>
  <si>
    <t>平成19年度</t>
    <rPh sb="0" eb="2">
      <t>ヘイセイ</t>
    </rPh>
    <rPh sb="4" eb="5">
      <t>ネン</t>
    </rPh>
    <phoneticPr fontId="1"/>
  </si>
  <si>
    <t>平成20年度</t>
    <rPh sb="0" eb="2">
      <t>ヘイセイ</t>
    </rPh>
    <rPh sb="4" eb="5">
      <t>ネン</t>
    </rPh>
    <phoneticPr fontId="1"/>
  </si>
  <si>
    <t>平成21年度</t>
    <rPh sb="0" eb="2">
      <t>ヘイセイ</t>
    </rPh>
    <rPh sb="4" eb="5">
      <t>ネン</t>
    </rPh>
    <phoneticPr fontId="1"/>
  </si>
  <si>
    <t>平成22年度</t>
    <rPh sb="0" eb="2">
      <t>ヘイセイ</t>
    </rPh>
    <rPh sb="4" eb="5">
      <t>ネン</t>
    </rPh>
    <phoneticPr fontId="1"/>
  </si>
  <si>
    <t>平成23年度</t>
    <rPh sb="0" eb="2">
      <t>ヘイセイ</t>
    </rPh>
    <rPh sb="4" eb="5">
      <t>ネン</t>
    </rPh>
    <phoneticPr fontId="1"/>
  </si>
  <si>
    <t>平成24年度</t>
    <rPh sb="0" eb="2">
      <t>ヘイセイ</t>
    </rPh>
    <rPh sb="4" eb="5">
      <t>ネン</t>
    </rPh>
    <phoneticPr fontId="1"/>
  </si>
  <si>
    <t>平成25年度</t>
    <rPh sb="0" eb="2">
      <t>ヘイセイ</t>
    </rPh>
    <rPh sb="4" eb="5">
      <t>ネン</t>
    </rPh>
    <phoneticPr fontId="1"/>
  </si>
  <si>
    <t>平成26年度</t>
    <rPh sb="0" eb="2">
      <t>ヘイセイ</t>
    </rPh>
    <rPh sb="4" eb="5">
      <t>ネン</t>
    </rPh>
    <phoneticPr fontId="1"/>
  </si>
  <si>
    <t>平成27年度</t>
    <rPh sb="0" eb="2">
      <t>ヘイセイ</t>
    </rPh>
    <rPh sb="4" eb="5">
      <t>ネン</t>
    </rPh>
    <phoneticPr fontId="1"/>
  </si>
  <si>
    <t>平成28年度</t>
    <rPh sb="0" eb="2">
      <t>ヘイセイ</t>
    </rPh>
    <rPh sb="4" eb="5">
      <t>ネン</t>
    </rPh>
    <phoneticPr fontId="1"/>
  </si>
  <si>
    <t>平成29年度</t>
    <rPh sb="0" eb="2">
      <t>ヘイセイ</t>
    </rPh>
    <rPh sb="4" eb="5">
      <t>ネン</t>
    </rPh>
    <phoneticPr fontId="1"/>
  </si>
  <si>
    <t>平成30年度</t>
    <rPh sb="0" eb="2">
      <t>ヘイセイ</t>
    </rPh>
    <rPh sb="4" eb="5">
      <t>ネン</t>
    </rPh>
    <phoneticPr fontId="1"/>
  </si>
  <si>
    <t>13.8</t>
    <phoneticPr fontId="1"/>
  </si>
  <si>
    <t>13.0</t>
    <phoneticPr fontId="1"/>
  </si>
  <si>
    <t>※実質公債費
比率（単年度）</t>
    <rPh sb="1" eb="3">
      <t>ジッシツ</t>
    </rPh>
    <rPh sb="3" eb="5">
      <t>コウサイ</t>
    </rPh>
    <rPh sb="5" eb="6">
      <t>ヒ</t>
    </rPh>
    <rPh sb="7" eb="9">
      <t>ヒリツ</t>
    </rPh>
    <rPh sb="10" eb="13">
      <t>タンネンド</t>
    </rPh>
    <phoneticPr fontId="1"/>
  </si>
  <si>
    <t>※実質公債費比率欄においては、平成19年度からの単年度比率を記載している。</t>
    <rPh sb="1" eb="3">
      <t>ジッシツ</t>
    </rPh>
    <rPh sb="3" eb="6">
      <t>コウサイヒ</t>
    </rPh>
    <rPh sb="6" eb="8">
      <t>ヒリツ</t>
    </rPh>
    <rPh sb="8" eb="9">
      <t>ラン</t>
    </rPh>
    <rPh sb="15" eb="17">
      <t>ヘイセイ</t>
    </rPh>
    <rPh sb="19" eb="21">
      <t>ネンド</t>
    </rPh>
    <rPh sb="24" eb="27">
      <t>タンネンド</t>
    </rPh>
    <rPh sb="27" eb="29">
      <t>ヒリツ</t>
    </rPh>
    <rPh sb="30" eb="32">
      <t>キサイ</t>
    </rPh>
    <phoneticPr fontId="1"/>
  </si>
  <si>
    <t>令和2年度</t>
    <rPh sb="0" eb="2">
      <t>レイワ</t>
    </rPh>
    <rPh sb="3" eb="5">
      <t>ネンド</t>
    </rPh>
    <rPh sb="4" eb="5">
      <t>ド</t>
    </rPh>
    <phoneticPr fontId="1"/>
  </si>
  <si>
    <t>令和3年度</t>
    <rPh sb="0" eb="2">
      <t>レイワ</t>
    </rPh>
    <rPh sb="3" eb="5">
      <t>ネンド</t>
    </rPh>
    <rPh sb="4" eb="5">
      <t>ド</t>
    </rPh>
    <phoneticPr fontId="1"/>
  </si>
  <si>
    <t>令和4年度</t>
    <rPh sb="0" eb="2">
      <t>レイワ</t>
    </rPh>
    <rPh sb="3" eb="5">
      <t>ネンド</t>
    </rPh>
    <rPh sb="4" eb="5">
      <t>ド</t>
    </rPh>
    <phoneticPr fontId="1"/>
  </si>
  <si>
    <t>【１４】財政</t>
    <rPh sb="4" eb="6">
      <t>ザイセイ</t>
    </rPh>
    <phoneticPr fontId="1"/>
  </si>
  <si>
    <r>
      <t>財政力指数</t>
    </r>
    <r>
      <rPr>
        <sz val="11"/>
        <rFont val="BIZ UDゴシック"/>
        <family val="3"/>
        <charset val="128"/>
      </rPr>
      <t xml:space="preserve">
（Ｂ/Ａ）</t>
    </r>
    <rPh sb="0" eb="3">
      <t>ザイセイリョク</t>
    </rPh>
    <rPh sb="3" eb="5">
      <t>シスウ</t>
    </rPh>
    <phoneticPr fontId="1"/>
  </si>
  <si>
    <t>令和5年度</t>
    <rPh sb="0" eb="2">
      <t>レイワ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</si>
</sst>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#,##0.0;[Red]#,##0.0"/>
    <numFmt numFmtId="178" formatCode="0.000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Border="1">
      <alignment vertical="center"/>
    </xf>
    <xf numFmtId="0" fontId="3" fillId="0" borderId="1" xfId="0" applyFont="1" applyBorder="1" applyAlignment="1">
      <alignment horizontal="right" vertical="center"/>
    </xf>
    <xf numFmtId="176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177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>
      <alignment vertical="center"/>
    </xf>
    <xf numFmtId="178" fontId="2" fillId="0" borderId="1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8"/>
  <sheetViews>
    <sheetView tabSelected="1" workbookViewId="0">
      <pane xSplit="1" ySplit="4" topLeftCell="B55" activePane="bottomRight" state="frozen"/>
      <selection pane="topRight" activeCell="B1" sqref="B1"/>
      <selection pane="bottomLeft" activeCell="A4" sqref="A4"/>
      <selection pane="bottomRight" activeCell="F2" sqref="F2"/>
    </sheetView>
  </sheetViews>
  <sheetFormatPr defaultColWidth="9" defaultRowHeight="13.5"/>
  <cols>
    <col min="1" max="1" width="1.625" style="1" customWidth="1"/>
    <col min="2" max="2" width="12.875" style="1" customWidth="1"/>
    <col min="3" max="3" width="11" style="1" bestFit="1" customWidth="1"/>
    <col min="4" max="5" width="13" style="1" bestFit="1" customWidth="1"/>
    <col min="6" max="6" width="11" style="1" bestFit="1" customWidth="1"/>
    <col min="7" max="7" width="10" style="1" bestFit="1" customWidth="1"/>
    <col min="8" max="8" width="11.625" style="1" bestFit="1" customWidth="1"/>
    <col min="9" max="9" width="13.125" style="1" bestFit="1" customWidth="1"/>
    <col min="10" max="16384" width="9" style="1"/>
  </cols>
  <sheetData>
    <row r="1" spans="2:9">
      <c r="B1" s="1" t="s">
        <v>47</v>
      </c>
    </row>
    <row r="2" spans="2:9">
      <c r="B2" s="16" t="s">
        <v>0</v>
      </c>
      <c r="C2" s="16"/>
      <c r="D2" s="16"/>
    </row>
    <row r="3" spans="2:9">
      <c r="H3" s="17" t="s">
        <v>1</v>
      </c>
      <c r="I3" s="17"/>
    </row>
    <row r="4" spans="2:9" ht="27" customHeight="1">
      <c r="B4" s="3" t="s">
        <v>2</v>
      </c>
      <c r="C4" s="4" t="s">
        <v>3</v>
      </c>
      <c r="D4" s="5" t="s">
        <v>4</v>
      </c>
      <c r="E4" s="5" t="s">
        <v>5</v>
      </c>
      <c r="F4" s="3" t="s">
        <v>6</v>
      </c>
      <c r="G4" s="4" t="s">
        <v>48</v>
      </c>
      <c r="H4" s="5" t="s">
        <v>7</v>
      </c>
      <c r="I4" s="18" t="s">
        <v>42</v>
      </c>
    </row>
    <row r="5" spans="2:9" ht="15" customHeight="1">
      <c r="B5" s="6" t="s">
        <v>16</v>
      </c>
      <c r="C5" s="7" t="s">
        <v>8</v>
      </c>
      <c r="D5" s="8">
        <v>8176589</v>
      </c>
      <c r="E5" s="8">
        <v>3266129</v>
      </c>
      <c r="F5" s="8">
        <v>4910460</v>
      </c>
      <c r="G5" s="6">
        <f>ROUND(E5/D5,3)</f>
        <v>0.39900000000000002</v>
      </c>
      <c r="H5" s="8">
        <v>9211556</v>
      </c>
      <c r="I5" s="7" t="s">
        <v>9</v>
      </c>
    </row>
    <row r="6" spans="2:9" ht="15" customHeight="1">
      <c r="B6" s="6"/>
      <c r="C6" s="9" t="s">
        <v>10</v>
      </c>
      <c r="D6" s="8">
        <v>4931715</v>
      </c>
      <c r="E6" s="8">
        <v>2390468</v>
      </c>
      <c r="F6" s="8">
        <v>2541247</v>
      </c>
      <c r="G6" s="6">
        <v>0.45900000000000002</v>
      </c>
      <c r="H6" s="8">
        <v>5692589</v>
      </c>
      <c r="I6" s="7" t="s">
        <v>9</v>
      </c>
    </row>
    <row r="7" spans="2:9" ht="15" customHeight="1">
      <c r="B7" s="6"/>
      <c r="C7" s="9" t="s">
        <v>11</v>
      </c>
      <c r="D7" s="8">
        <v>2276686</v>
      </c>
      <c r="E7" s="8">
        <v>680944</v>
      </c>
      <c r="F7" s="8">
        <v>1595742</v>
      </c>
      <c r="G7" s="6">
        <v>0.315</v>
      </c>
      <c r="H7" s="8">
        <v>2488869</v>
      </c>
      <c r="I7" s="7" t="s">
        <v>9</v>
      </c>
    </row>
    <row r="8" spans="2:9" ht="15" customHeight="1">
      <c r="B8" s="6"/>
      <c r="C8" s="9" t="s">
        <v>12</v>
      </c>
      <c r="D8" s="8">
        <v>968188</v>
      </c>
      <c r="E8" s="8">
        <v>194717</v>
      </c>
      <c r="F8" s="8">
        <v>773471</v>
      </c>
      <c r="G8" s="6">
        <v>0.185</v>
      </c>
      <c r="H8" s="8">
        <v>1030098</v>
      </c>
      <c r="I8" s="7" t="s">
        <v>9</v>
      </c>
    </row>
    <row r="9" spans="2:9" ht="15" customHeight="1">
      <c r="B9" s="6" t="s">
        <v>17</v>
      </c>
      <c r="C9" s="7" t="s">
        <v>8</v>
      </c>
      <c r="D9" s="8">
        <v>8499666</v>
      </c>
      <c r="E9" s="8">
        <v>3372400</v>
      </c>
      <c r="F9" s="8">
        <v>5127266</v>
      </c>
      <c r="G9" s="6">
        <f>ROUND(E9/D9,3)</f>
        <v>0.39700000000000002</v>
      </c>
      <c r="H9" s="8">
        <v>9569904</v>
      </c>
      <c r="I9" s="7" t="s">
        <v>9</v>
      </c>
    </row>
    <row r="10" spans="2:9" ht="15" customHeight="1">
      <c r="B10" s="6"/>
      <c r="C10" s="9" t="s">
        <v>10</v>
      </c>
      <c r="D10" s="8">
        <v>5106838</v>
      </c>
      <c r="E10" s="8">
        <v>2444180</v>
      </c>
      <c r="F10" s="8">
        <v>2662658</v>
      </c>
      <c r="G10" s="6">
        <v>0.48</v>
      </c>
      <c r="H10" s="8">
        <v>5882847</v>
      </c>
      <c r="I10" s="7" t="s">
        <v>9</v>
      </c>
    </row>
    <row r="11" spans="2:9" ht="15" customHeight="1">
      <c r="B11" s="6"/>
      <c r="C11" s="9" t="s">
        <v>11</v>
      </c>
      <c r="D11" s="8">
        <v>2347694</v>
      </c>
      <c r="E11" s="8">
        <v>725007</v>
      </c>
      <c r="F11" s="8">
        <v>1622687</v>
      </c>
      <c r="G11" s="6">
        <v>0.31</v>
      </c>
      <c r="H11" s="8">
        <v>2576383</v>
      </c>
      <c r="I11" s="7" t="s">
        <v>9</v>
      </c>
    </row>
    <row r="12" spans="2:9" ht="15" customHeight="1">
      <c r="B12" s="6"/>
      <c r="C12" s="9" t="s">
        <v>12</v>
      </c>
      <c r="D12" s="8">
        <v>1045134</v>
      </c>
      <c r="E12" s="8">
        <v>203213</v>
      </c>
      <c r="F12" s="8">
        <v>841921</v>
      </c>
      <c r="G12" s="6">
        <v>0.19400000000000001</v>
      </c>
      <c r="H12" s="8">
        <v>1110674</v>
      </c>
      <c r="I12" s="7" t="s">
        <v>9</v>
      </c>
    </row>
    <row r="13" spans="2:9" ht="15" customHeight="1">
      <c r="B13" s="6" t="s">
        <v>18</v>
      </c>
      <c r="C13" s="7" t="s">
        <v>8</v>
      </c>
      <c r="D13" s="8">
        <v>8809164</v>
      </c>
      <c r="E13" s="8">
        <v>3524306</v>
      </c>
      <c r="F13" s="8">
        <v>5284858</v>
      </c>
      <c r="G13" s="10">
        <f>ROUND(E13/D13,3)</f>
        <v>0.4</v>
      </c>
      <c r="H13" s="8">
        <v>9925678</v>
      </c>
      <c r="I13" s="7" t="s">
        <v>9</v>
      </c>
    </row>
    <row r="14" spans="2:9" ht="15" customHeight="1">
      <c r="B14" s="6"/>
      <c r="C14" s="9" t="s">
        <v>10</v>
      </c>
      <c r="D14" s="8">
        <v>5288831</v>
      </c>
      <c r="E14" s="8">
        <v>2565131</v>
      </c>
      <c r="F14" s="8">
        <v>2723700</v>
      </c>
      <c r="G14" s="6">
        <v>0.48299999999999998</v>
      </c>
      <c r="H14" s="8">
        <v>6104663</v>
      </c>
      <c r="I14" s="7" t="s">
        <v>9</v>
      </c>
    </row>
    <row r="15" spans="2:9" ht="15" customHeight="1">
      <c r="B15" s="6"/>
      <c r="C15" s="9" t="s">
        <v>11</v>
      </c>
      <c r="D15" s="8">
        <v>2438478</v>
      </c>
      <c r="E15" s="8">
        <v>759453</v>
      </c>
      <c r="F15" s="8">
        <v>1679025</v>
      </c>
      <c r="G15" s="6">
        <v>0.307</v>
      </c>
      <c r="H15" s="8">
        <v>2676032</v>
      </c>
      <c r="I15" s="7" t="s">
        <v>9</v>
      </c>
    </row>
    <row r="16" spans="2:9" ht="15" customHeight="1">
      <c r="B16" s="6"/>
      <c r="C16" s="9" t="s">
        <v>12</v>
      </c>
      <c r="D16" s="8">
        <v>1081855</v>
      </c>
      <c r="E16" s="8">
        <v>199722</v>
      </c>
      <c r="F16" s="8">
        <v>882133</v>
      </c>
      <c r="G16" s="6">
        <v>0.193</v>
      </c>
      <c r="H16" s="8">
        <v>1144983</v>
      </c>
      <c r="I16" s="7" t="s">
        <v>9</v>
      </c>
    </row>
    <row r="17" spans="2:11" ht="15" customHeight="1">
      <c r="B17" s="6" t="s">
        <v>19</v>
      </c>
      <c r="C17" s="7" t="s">
        <v>8</v>
      </c>
      <c r="D17" s="8">
        <v>9060130</v>
      </c>
      <c r="E17" s="8">
        <v>3546480</v>
      </c>
      <c r="F17" s="8">
        <v>5513650</v>
      </c>
      <c r="G17" s="6">
        <f>ROUND(E17/D17,3)</f>
        <v>0.39100000000000001</v>
      </c>
      <c r="H17" s="8">
        <v>10186475</v>
      </c>
      <c r="I17" s="7" t="s">
        <v>9</v>
      </c>
    </row>
    <row r="18" spans="2:11" ht="15" customHeight="1">
      <c r="B18" s="6"/>
      <c r="C18" s="9" t="s">
        <v>10</v>
      </c>
      <c r="D18" s="8">
        <v>5422730</v>
      </c>
      <c r="E18" s="8">
        <v>2554364</v>
      </c>
      <c r="F18" s="8">
        <v>2868366</v>
      </c>
      <c r="G18" s="6">
        <v>0.47799999999999998</v>
      </c>
      <c r="H18" s="8">
        <v>6237289</v>
      </c>
      <c r="I18" s="7" t="s">
        <v>9</v>
      </c>
      <c r="K18" s="11"/>
    </row>
    <row r="19" spans="2:11" ht="15" customHeight="1">
      <c r="B19" s="6"/>
      <c r="C19" s="9" t="s">
        <v>11</v>
      </c>
      <c r="D19" s="8">
        <v>2522083</v>
      </c>
      <c r="E19" s="8">
        <v>790639</v>
      </c>
      <c r="F19" s="8">
        <v>1731444</v>
      </c>
      <c r="G19" s="6">
        <v>0.311</v>
      </c>
      <c r="H19" s="8">
        <v>2769924</v>
      </c>
      <c r="I19" s="7" t="s">
        <v>9</v>
      </c>
    </row>
    <row r="20" spans="2:11" ht="15" customHeight="1">
      <c r="B20" s="6"/>
      <c r="C20" s="9" t="s">
        <v>12</v>
      </c>
      <c r="D20" s="8">
        <v>1115317</v>
      </c>
      <c r="E20" s="8">
        <v>201477</v>
      </c>
      <c r="F20" s="8">
        <v>913840</v>
      </c>
      <c r="G20" s="6">
        <v>0.187</v>
      </c>
      <c r="H20" s="8">
        <v>1179262</v>
      </c>
      <c r="I20" s="7" t="s">
        <v>9</v>
      </c>
    </row>
    <row r="21" spans="2:11" ht="15" customHeight="1">
      <c r="B21" s="6" t="s">
        <v>20</v>
      </c>
      <c r="C21" s="7" t="s">
        <v>8</v>
      </c>
      <c r="D21" s="8">
        <v>9145046</v>
      </c>
      <c r="E21" s="8">
        <v>3517978</v>
      </c>
      <c r="F21" s="8">
        <v>5630068</v>
      </c>
      <c r="G21" s="6">
        <f>ROUND(E21/D21,3)</f>
        <v>0.38500000000000001</v>
      </c>
      <c r="H21" s="8">
        <v>10281430</v>
      </c>
      <c r="I21" s="7" t="s">
        <v>9</v>
      </c>
    </row>
    <row r="22" spans="2:11" ht="15" customHeight="1">
      <c r="B22" s="6"/>
      <c r="C22" s="9" t="s">
        <v>10</v>
      </c>
      <c r="D22" s="8">
        <v>5510100</v>
      </c>
      <c r="E22" s="8">
        <v>2525402</v>
      </c>
      <c r="F22" s="8">
        <v>2984698</v>
      </c>
      <c r="G22" s="6">
        <v>0.47099999999999997</v>
      </c>
      <c r="H22" s="8">
        <v>6333350</v>
      </c>
      <c r="I22" s="7" t="s">
        <v>9</v>
      </c>
    </row>
    <row r="23" spans="2:11" ht="15" customHeight="1">
      <c r="B23" s="6"/>
      <c r="C23" s="9" t="s">
        <v>11</v>
      </c>
      <c r="D23" s="8">
        <v>2514326</v>
      </c>
      <c r="E23" s="8">
        <v>805464</v>
      </c>
      <c r="F23" s="8">
        <v>1708862</v>
      </c>
      <c r="G23" s="6">
        <v>0.315</v>
      </c>
      <c r="H23" s="8">
        <v>2768059</v>
      </c>
      <c r="I23" s="7" t="s">
        <v>9</v>
      </c>
    </row>
    <row r="24" spans="2:11" ht="15" customHeight="1">
      <c r="B24" s="6"/>
      <c r="C24" s="9" t="s">
        <v>12</v>
      </c>
      <c r="D24" s="8">
        <v>1120620</v>
      </c>
      <c r="E24" s="8">
        <v>187112</v>
      </c>
      <c r="F24" s="8">
        <v>936508</v>
      </c>
      <c r="G24" s="6">
        <v>0.17799999999999999</v>
      </c>
      <c r="H24" s="8">
        <v>1180021</v>
      </c>
      <c r="I24" s="7" t="s">
        <v>9</v>
      </c>
    </row>
    <row r="25" spans="2:11" ht="15" customHeight="1">
      <c r="B25" s="6" t="s">
        <v>21</v>
      </c>
      <c r="C25" s="7" t="s">
        <v>8</v>
      </c>
      <c r="D25" s="8">
        <v>9201639</v>
      </c>
      <c r="E25" s="8">
        <v>4172572</v>
      </c>
      <c r="F25" s="8">
        <v>5029067</v>
      </c>
      <c r="G25" s="6">
        <f>ROUND(E25/D25,3)</f>
        <v>0.45300000000000001</v>
      </c>
      <c r="H25" s="8">
        <v>10543187</v>
      </c>
      <c r="I25" s="7" t="s">
        <v>9</v>
      </c>
    </row>
    <row r="26" spans="2:11" ht="15" customHeight="1">
      <c r="B26" s="6"/>
      <c r="C26" s="9" t="s">
        <v>10</v>
      </c>
      <c r="D26" s="8">
        <v>5556340</v>
      </c>
      <c r="E26" s="8">
        <v>3163019</v>
      </c>
      <c r="F26" s="8">
        <v>2393321</v>
      </c>
      <c r="G26" s="6">
        <v>0.499</v>
      </c>
      <c r="H26" s="8">
        <v>6576450</v>
      </c>
      <c r="I26" s="7" t="s">
        <v>9</v>
      </c>
    </row>
    <row r="27" spans="2:11" ht="15" customHeight="1">
      <c r="B27" s="6"/>
      <c r="C27" s="9" t="s">
        <v>11</v>
      </c>
      <c r="D27" s="8">
        <v>2517735</v>
      </c>
      <c r="E27" s="8">
        <v>819935</v>
      </c>
      <c r="F27" s="8">
        <v>1697800</v>
      </c>
      <c r="G27" s="6">
        <v>0.32</v>
      </c>
      <c r="H27" s="8">
        <v>2778205</v>
      </c>
      <c r="I27" s="7" t="s">
        <v>9</v>
      </c>
    </row>
    <row r="28" spans="2:11" ht="15" customHeight="1">
      <c r="B28" s="6"/>
      <c r="C28" s="9" t="s">
        <v>12</v>
      </c>
      <c r="D28" s="8">
        <v>1127564</v>
      </c>
      <c r="E28" s="8">
        <v>189618</v>
      </c>
      <c r="F28" s="8">
        <v>937946</v>
      </c>
      <c r="G28" s="6">
        <v>0.17199999999999999</v>
      </c>
      <c r="H28" s="8">
        <v>1188532</v>
      </c>
      <c r="I28" s="7" t="s">
        <v>9</v>
      </c>
    </row>
    <row r="29" spans="2:11" ht="15" customHeight="1">
      <c r="B29" s="6" t="s">
        <v>22</v>
      </c>
      <c r="C29" s="7" t="s">
        <v>8</v>
      </c>
      <c r="D29" s="8">
        <v>8962929</v>
      </c>
      <c r="E29" s="8">
        <v>4314122</v>
      </c>
      <c r="F29" s="8">
        <v>4648807</v>
      </c>
      <c r="G29" s="6">
        <f>ROUND(E29/D29,3)</f>
        <v>0.48099999999999998</v>
      </c>
      <c r="H29" s="8">
        <v>10341427</v>
      </c>
      <c r="I29" s="7" t="s">
        <v>9</v>
      </c>
    </row>
    <row r="30" spans="2:11" ht="15" customHeight="1">
      <c r="B30" s="6"/>
      <c r="C30" s="9" t="s">
        <v>10</v>
      </c>
      <c r="D30" s="8">
        <v>5434170</v>
      </c>
      <c r="E30" s="8">
        <v>3238720</v>
      </c>
      <c r="F30" s="8">
        <v>2195450</v>
      </c>
      <c r="G30" s="6">
        <v>0.54100000000000004</v>
      </c>
      <c r="H30" s="8">
        <v>6472755</v>
      </c>
      <c r="I30" s="7" t="s">
        <v>9</v>
      </c>
    </row>
    <row r="31" spans="2:11" ht="15" customHeight="1">
      <c r="B31" s="6"/>
      <c r="C31" s="9" t="s">
        <v>11</v>
      </c>
      <c r="D31" s="8">
        <v>2475303</v>
      </c>
      <c r="E31" s="8">
        <v>891004</v>
      </c>
      <c r="F31" s="8">
        <v>1584299</v>
      </c>
      <c r="G31" s="6">
        <v>0.33500000000000002</v>
      </c>
      <c r="H31" s="8">
        <v>2756986</v>
      </c>
      <c r="I31" s="7" t="s">
        <v>9</v>
      </c>
    </row>
    <row r="32" spans="2:11" ht="15" customHeight="1">
      <c r="B32" s="6"/>
      <c r="C32" s="9" t="s">
        <v>12</v>
      </c>
      <c r="D32" s="8">
        <v>1053456</v>
      </c>
      <c r="E32" s="8">
        <v>184398</v>
      </c>
      <c r="F32" s="8">
        <v>869058</v>
      </c>
      <c r="G32" s="6">
        <v>0.17</v>
      </c>
      <c r="H32" s="8">
        <v>1111686</v>
      </c>
      <c r="I32" s="7" t="s">
        <v>9</v>
      </c>
    </row>
    <row r="33" spans="2:9" ht="15" customHeight="1">
      <c r="B33" s="6" t="s">
        <v>23</v>
      </c>
      <c r="C33" s="7" t="s">
        <v>8</v>
      </c>
      <c r="D33" s="8">
        <v>8506991</v>
      </c>
      <c r="E33" s="8">
        <v>4177781</v>
      </c>
      <c r="F33" s="8">
        <v>4329210</v>
      </c>
      <c r="G33" s="6">
        <f>ROUND(E33/D33,3)</f>
        <v>0.49099999999999999</v>
      </c>
      <c r="H33" s="8">
        <v>9905594</v>
      </c>
      <c r="I33" s="7" t="s">
        <v>9</v>
      </c>
    </row>
    <row r="34" spans="2:9" ht="15" customHeight="1">
      <c r="B34" s="6"/>
      <c r="C34" s="9" t="s">
        <v>10</v>
      </c>
      <c r="D34" s="8">
        <v>5191681</v>
      </c>
      <c r="E34" s="8">
        <v>3122030</v>
      </c>
      <c r="F34" s="8">
        <v>2069651</v>
      </c>
      <c r="G34" s="6">
        <v>0.58899999999999997</v>
      </c>
      <c r="H34" s="8">
        <v>6196200</v>
      </c>
      <c r="I34" s="7" t="s">
        <v>9</v>
      </c>
    </row>
    <row r="35" spans="2:9" ht="15" customHeight="1">
      <c r="B35" s="6"/>
      <c r="C35" s="9" t="s">
        <v>11</v>
      </c>
      <c r="D35" s="8">
        <v>2362650</v>
      </c>
      <c r="E35" s="8">
        <v>880034</v>
      </c>
      <c r="F35" s="8">
        <v>1482616</v>
      </c>
      <c r="G35" s="6">
        <v>0.35299999999999998</v>
      </c>
      <c r="H35" s="8">
        <v>2639860</v>
      </c>
      <c r="I35" s="7" t="s">
        <v>9</v>
      </c>
    </row>
    <row r="36" spans="2:9" ht="15" customHeight="1">
      <c r="B36" s="6"/>
      <c r="C36" s="9" t="s">
        <v>12</v>
      </c>
      <c r="D36" s="8">
        <v>952660</v>
      </c>
      <c r="E36" s="8">
        <v>175717</v>
      </c>
      <c r="F36" s="8">
        <v>776943</v>
      </c>
      <c r="G36" s="6">
        <v>0.17199999999999999</v>
      </c>
      <c r="H36" s="8">
        <v>1069534</v>
      </c>
      <c r="I36" s="7" t="s">
        <v>9</v>
      </c>
    </row>
    <row r="37" spans="2:9" ht="15" customHeight="1">
      <c r="B37" s="6" t="s">
        <v>24</v>
      </c>
      <c r="C37" s="7" t="s">
        <v>8</v>
      </c>
      <c r="D37" s="8">
        <v>8035262</v>
      </c>
      <c r="E37" s="8">
        <v>3908565</v>
      </c>
      <c r="F37" s="8">
        <v>4126697</v>
      </c>
      <c r="G37" s="6">
        <f>ROUND(E37/D37,3)</f>
        <v>0.48599999999999999</v>
      </c>
      <c r="H37" s="8">
        <v>9281357</v>
      </c>
      <c r="I37" s="7" t="s">
        <v>9</v>
      </c>
    </row>
    <row r="38" spans="2:9" ht="15" customHeight="1">
      <c r="B38" s="6"/>
      <c r="C38" s="9" t="s">
        <v>10</v>
      </c>
      <c r="D38" s="8">
        <v>4870596</v>
      </c>
      <c r="E38" s="8">
        <v>2925210</v>
      </c>
      <c r="F38" s="8">
        <v>1945386</v>
      </c>
      <c r="G38" s="6">
        <v>0.59899999999999998</v>
      </c>
      <c r="H38" s="8">
        <v>5802446</v>
      </c>
      <c r="I38" s="7" t="s">
        <v>9</v>
      </c>
    </row>
    <row r="39" spans="2:9" ht="15" customHeight="1">
      <c r="B39" s="6"/>
      <c r="C39" s="9" t="s">
        <v>11</v>
      </c>
      <c r="D39" s="8">
        <v>2212006</v>
      </c>
      <c r="E39" s="8">
        <v>807638</v>
      </c>
      <c r="F39" s="8">
        <v>1404368</v>
      </c>
      <c r="G39" s="6">
        <v>0.36599999999999999</v>
      </c>
      <c r="H39" s="8">
        <v>2471182</v>
      </c>
      <c r="I39" s="7" t="s">
        <v>9</v>
      </c>
    </row>
    <row r="40" spans="2:9" ht="15" customHeight="1">
      <c r="B40" s="6"/>
      <c r="C40" s="9" t="s">
        <v>12</v>
      </c>
      <c r="D40" s="8">
        <v>952660</v>
      </c>
      <c r="E40" s="8">
        <v>175717</v>
      </c>
      <c r="F40" s="8">
        <v>776943</v>
      </c>
      <c r="G40" s="6">
        <v>0.17699999999999999</v>
      </c>
      <c r="H40" s="8">
        <v>1007729</v>
      </c>
      <c r="I40" s="7" t="s">
        <v>9</v>
      </c>
    </row>
    <row r="41" spans="2:9" ht="15" customHeight="1">
      <c r="B41" s="6" t="s">
        <v>25</v>
      </c>
      <c r="C41" s="7" t="s">
        <v>8</v>
      </c>
      <c r="D41" s="8">
        <v>7703710</v>
      </c>
      <c r="E41" s="8">
        <v>3984631</v>
      </c>
      <c r="F41" s="8">
        <v>3719079</v>
      </c>
      <c r="G41" s="6">
        <f>ROUND(E41/D41,3)</f>
        <v>0.51700000000000002</v>
      </c>
      <c r="H41" s="8">
        <v>8978557</v>
      </c>
      <c r="I41" s="7" t="s">
        <v>9</v>
      </c>
    </row>
    <row r="42" spans="2:9" ht="15" customHeight="1">
      <c r="B42" s="6"/>
      <c r="C42" s="9" t="s">
        <v>10</v>
      </c>
      <c r="D42" s="8">
        <v>4690702</v>
      </c>
      <c r="E42" s="8">
        <v>2955889</v>
      </c>
      <c r="F42" s="8">
        <v>1734813</v>
      </c>
      <c r="G42" s="6">
        <v>0.61099999999999999</v>
      </c>
      <c r="H42" s="8">
        <v>5640149</v>
      </c>
      <c r="I42" s="7" t="s">
        <v>9</v>
      </c>
    </row>
    <row r="43" spans="2:9" ht="15" customHeight="1">
      <c r="B43" s="6"/>
      <c r="C43" s="9" t="s">
        <v>11</v>
      </c>
      <c r="D43" s="8">
        <v>2146215</v>
      </c>
      <c r="E43" s="8">
        <v>849891</v>
      </c>
      <c r="F43" s="8">
        <v>1296324</v>
      </c>
      <c r="G43" s="6">
        <v>0.378</v>
      </c>
      <c r="H43" s="8">
        <v>2414338</v>
      </c>
      <c r="I43" s="7" t="s">
        <v>9</v>
      </c>
    </row>
    <row r="44" spans="2:9" ht="15" customHeight="1">
      <c r="B44" s="6"/>
      <c r="C44" s="9" t="s">
        <v>12</v>
      </c>
      <c r="D44" s="8">
        <v>866793</v>
      </c>
      <c r="E44" s="8">
        <v>178851</v>
      </c>
      <c r="F44" s="8">
        <v>687942</v>
      </c>
      <c r="G44" s="6">
        <v>0.188</v>
      </c>
      <c r="H44" s="8">
        <v>924070</v>
      </c>
      <c r="I44" s="7" t="s">
        <v>9</v>
      </c>
    </row>
    <row r="45" spans="2:9" ht="15" customHeight="1">
      <c r="B45" s="6" t="s">
        <v>26</v>
      </c>
      <c r="C45" s="7" t="s">
        <v>8</v>
      </c>
      <c r="D45" s="8">
        <f>SUM(D46:D48)</f>
        <v>7863078</v>
      </c>
      <c r="E45" s="8">
        <f>SUM(E46:E48)</f>
        <v>4054466</v>
      </c>
      <c r="F45" s="8">
        <f>SUM(F46:F48)</f>
        <v>3808612</v>
      </c>
      <c r="G45" s="6">
        <f t="shared" ref="G45:G61" si="0">ROUND(E45/D45,3)</f>
        <v>0.51600000000000001</v>
      </c>
      <c r="H45" s="8">
        <v>9104971</v>
      </c>
      <c r="I45" s="7" t="s">
        <v>9</v>
      </c>
    </row>
    <row r="46" spans="2:9" ht="15" customHeight="1">
      <c r="B46" s="6"/>
      <c r="C46" s="9" t="s">
        <v>10</v>
      </c>
      <c r="D46" s="8">
        <v>4797065</v>
      </c>
      <c r="E46" s="8">
        <v>2970838</v>
      </c>
      <c r="F46" s="8">
        <f>D46-E46</f>
        <v>1826227</v>
      </c>
      <c r="G46" s="6">
        <f t="shared" si="0"/>
        <v>0.61899999999999999</v>
      </c>
      <c r="H46" s="8">
        <v>5713087</v>
      </c>
      <c r="I46" s="7" t="s">
        <v>9</v>
      </c>
    </row>
    <row r="47" spans="2:9" ht="15" customHeight="1">
      <c r="B47" s="6"/>
      <c r="C47" s="9" t="s">
        <v>11</v>
      </c>
      <c r="D47" s="8">
        <v>2202271</v>
      </c>
      <c r="E47" s="8">
        <v>904490</v>
      </c>
      <c r="F47" s="8">
        <f>D47-E47</f>
        <v>1297781</v>
      </c>
      <c r="G47" s="6">
        <f t="shared" si="0"/>
        <v>0.41099999999999998</v>
      </c>
      <c r="H47" s="8">
        <v>2473992</v>
      </c>
      <c r="I47" s="7" t="s">
        <v>9</v>
      </c>
    </row>
    <row r="48" spans="2:9" ht="15" customHeight="1">
      <c r="B48" s="6"/>
      <c r="C48" s="9" t="s">
        <v>12</v>
      </c>
      <c r="D48" s="8">
        <v>863742</v>
      </c>
      <c r="E48" s="8">
        <v>179138</v>
      </c>
      <c r="F48" s="8">
        <f>D48-E48</f>
        <v>684604</v>
      </c>
      <c r="G48" s="6">
        <f t="shared" si="0"/>
        <v>0.20699999999999999</v>
      </c>
      <c r="H48" s="8">
        <v>917892</v>
      </c>
      <c r="I48" s="7" t="s">
        <v>9</v>
      </c>
    </row>
    <row r="49" spans="2:9" ht="15" customHeight="1">
      <c r="B49" s="6" t="s">
        <v>27</v>
      </c>
      <c r="C49" s="5" t="s">
        <v>13</v>
      </c>
      <c r="D49" s="8">
        <v>7324575</v>
      </c>
      <c r="E49" s="8">
        <v>4127545</v>
      </c>
      <c r="F49" s="8">
        <v>4781616</v>
      </c>
      <c r="G49" s="6">
        <f t="shared" ref="G49:G56" si="1">ROUND(E49/D49,3)</f>
        <v>0.56399999999999995</v>
      </c>
      <c r="H49" s="8">
        <v>9280814</v>
      </c>
      <c r="I49" s="7" t="s">
        <v>9</v>
      </c>
    </row>
    <row r="50" spans="2:9" ht="15" customHeight="1">
      <c r="B50" s="6" t="s">
        <v>28</v>
      </c>
      <c r="C50" s="5" t="s">
        <v>13</v>
      </c>
      <c r="D50" s="8">
        <v>7242466</v>
      </c>
      <c r="E50" s="8">
        <v>4079511</v>
      </c>
      <c r="F50" s="8">
        <v>3885273</v>
      </c>
      <c r="G50" s="6">
        <f t="shared" si="1"/>
        <v>0.56299999999999994</v>
      </c>
      <c r="H50" s="8">
        <v>9178975</v>
      </c>
      <c r="I50" s="7">
        <v>17.8</v>
      </c>
    </row>
    <row r="51" spans="2:9" ht="15" customHeight="1">
      <c r="B51" s="6" t="s">
        <v>29</v>
      </c>
      <c r="C51" s="5" t="s">
        <v>13</v>
      </c>
      <c r="D51" s="8">
        <v>7376272</v>
      </c>
      <c r="E51" s="8">
        <v>4035403</v>
      </c>
      <c r="F51" s="8">
        <v>4129570</v>
      </c>
      <c r="G51" s="6">
        <f t="shared" si="1"/>
        <v>0.54700000000000004</v>
      </c>
      <c r="H51" s="8">
        <v>9758414</v>
      </c>
      <c r="I51" s="7">
        <v>16.7</v>
      </c>
    </row>
    <row r="52" spans="2:9" ht="15" customHeight="1">
      <c r="B52" s="6" t="s">
        <v>30</v>
      </c>
      <c r="C52" s="5" t="s">
        <v>13</v>
      </c>
      <c r="D52" s="8">
        <v>7484743</v>
      </c>
      <c r="E52" s="8">
        <v>3911132</v>
      </c>
      <c r="F52" s="8">
        <v>4337124</v>
      </c>
      <c r="G52" s="6">
        <f t="shared" si="1"/>
        <v>0.52300000000000002</v>
      </c>
      <c r="H52" s="8">
        <v>10030401</v>
      </c>
      <c r="I52" s="7">
        <v>15.4</v>
      </c>
    </row>
    <row r="53" spans="2:9" ht="15" customHeight="1">
      <c r="B53" s="6" t="s">
        <v>31</v>
      </c>
      <c r="C53" s="5" t="s">
        <v>13</v>
      </c>
      <c r="D53" s="8">
        <v>7557225</v>
      </c>
      <c r="E53" s="8">
        <v>3672448</v>
      </c>
      <c r="F53" s="8">
        <v>4718774</v>
      </c>
      <c r="G53" s="6">
        <f t="shared" si="1"/>
        <v>0.48599999999999999</v>
      </c>
      <c r="H53" s="8">
        <v>10442097</v>
      </c>
      <c r="I53" s="12" t="s">
        <v>40</v>
      </c>
    </row>
    <row r="54" spans="2:9" ht="15" customHeight="1">
      <c r="B54" s="6" t="s">
        <v>32</v>
      </c>
      <c r="C54" s="5" t="s">
        <v>13</v>
      </c>
      <c r="D54" s="8">
        <v>7483114</v>
      </c>
      <c r="E54" s="8">
        <v>3680246</v>
      </c>
      <c r="F54" s="8">
        <v>4725763</v>
      </c>
      <c r="G54" s="6">
        <f t="shared" si="1"/>
        <v>0.49199999999999999</v>
      </c>
      <c r="H54" s="8">
        <v>10208145</v>
      </c>
      <c r="I54" s="12">
        <v>13.7</v>
      </c>
    </row>
    <row r="55" spans="2:9" ht="15" customHeight="1">
      <c r="B55" s="6" t="s">
        <v>33</v>
      </c>
      <c r="C55" s="5" t="s">
        <v>13</v>
      </c>
      <c r="D55" s="8">
        <v>7432542</v>
      </c>
      <c r="E55" s="8">
        <v>3585614</v>
      </c>
      <c r="F55" s="8">
        <v>4796287</v>
      </c>
      <c r="G55" s="6">
        <f t="shared" si="1"/>
        <v>0.48199999999999998</v>
      </c>
      <c r="H55" s="8">
        <v>10174303</v>
      </c>
      <c r="I55" s="12">
        <v>13.7</v>
      </c>
    </row>
    <row r="56" spans="2:9" ht="15" customHeight="1">
      <c r="B56" s="6" t="s">
        <v>34</v>
      </c>
      <c r="C56" s="5" t="s">
        <v>13</v>
      </c>
      <c r="D56" s="8">
        <v>7468714</v>
      </c>
      <c r="E56" s="8">
        <v>3601834</v>
      </c>
      <c r="F56" s="8">
        <v>4864668</v>
      </c>
      <c r="G56" s="6">
        <f t="shared" si="1"/>
        <v>0.48199999999999998</v>
      </c>
      <c r="H56" s="8">
        <v>10305391</v>
      </c>
      <c r="I56" s="12">
        <v>13.8</v>
      </c>
    </row>
    <row r="57" spans="2:9" ht="15" customHeight="1">
      <c r="B57" s="6" t="s">
        <v>35</v>
      </c>
      <c r="C57" s="5" t="s">
        <v>13</v>
      </c>
      <c r="D57" s="8">
        <v>7561243</v>
      </c>
      <c r="E57" s="8">
        <v>3604017</v>
      </c>
      <c r="F57" s="8">
        <v>4846521</v>
      </c>
      <c r="G57" s="6">
        <f t="shared" si="0"/>
        <v>0.47699999999999998</v>
      </c>
      <c r="H57" s="8">
        <v>10213136</v>
      </c>
      <c r="I57" s="12" t="s">
        <v>41</v>
      </c>
    </row>
    <row r="58" spans="2:9" ht="15" customHeight="1">
      <c r="B58" s="6" t="s">
        <v>36</v>
      </c>
      <c r="C58" s="5" t="s">
        <v>13</v>
      </c>
      <c r="D58" s="8">
        <v>7907710</v>
      </c>
      <c r="E58" s="8">
        <v>3728047</v>
      </c>
      <c r="F58" s="8">
        <v>4884540</v>
      </c>
      <c r="G58" s="6">
        <f t="shared" si="0"/>
        <v>0.47099999999999997</v>
      </c>
      <c r="H58" s="8">
        <v>10312333</v>
      </c>
      <c r="I58" s="12">
        <v>11.8</v>
      </c>
    </row>
    <row r="59" spans="2:9" ht="15" customHeight="1">
      <c r="B59" s="6" t="s">
        <v>37</v>
      </c>
      <c r="C59" s="5" t="s">
        <v>13</v>
      </c>
      <c r="D59" s="8">
        <v>8128121</v>
      </c>
      <c r="E59" s="8">
        <v>3757257</v>
      </c>
      <c r="F59" s="8">
        <v>4845455</v>
      </c>
      <c r="G59" s="6">
        <f t="shared" ref="G59:G60" si="2">ROUND(E59/D59,3)</f>
        <v>0.46200000000000002</v>
      </c>
      <c r="H59" s="8">
        <v>10170562</v>
      </c>
      <c r="I59" s="12">
        <v>13.4</v>
      </c>
    </row>
    <row r="60" spans="2:9" ht="15" customHeight="1">
      <c r="B60" s="6" t="s">
        <v>38</v>
      </c>
      <c r="C60" s="5" t="s">
        <v>13</v>
      </c>
      <c r="D60" s="8">
        <v>8142350</v>
      </c>
      <c r="E60" s="8">
        <v>3734491</v>
      </c>
      <c r="F60" s="8">
        <v>4726897</v>
      </c>
      <c r="G60" s="6">
        <f t="shared" si="2"/>
        <v>0.45900000000000002</v>
      </c>
      <c r="H60" s="8">
        <v>10047551</v>
      </c>
      <c r="I60" s="12">
        <v>14.7</v>
      </c>
    </row>
    <row r="61" spans="2:9" ht="15" customHeight="1">
      <c r="B61" s="6" t="s">
        <v>39</v>
      </c>
      <c r="C61" s="5" t="s">
        <v>13</v>
      </c>
      <c r="D61" s="8">
        <v>8303892</v>
      </c>
      <c r="E61" s="8">
        <v>3720178</v>
      </c>
      <c r="F61" s="8">
        <v>4793582</v>
      </c>
      <c r="G61" s="6">
        <f t="shared" si="0"/>
        <v>0.44800000000000001</v>
      </c>
      <c r="H61" s="8">
        <v>10078707</v>
      </c>
      <c r="I61" s="12">
        <v>16.600000000000001</v>
      </c>
    </row>
    <row r="62" spans="2:9" ht="15" customHeight="1">
      <c r="B62" s="6" t="s">
        <v>15</v>
      </c>
      <c r="C62" s="5" t="s">
        <v>13</v>
      </c>
      <c r="D62" s="8">
        <v>8455198</v>
      </c>
      <c r="E62" s="8">
        <v>3726937</v>
      </c>
      <c r="F62" s="8">
        <v>4858813</v>
      </c>
      <c r="G62" s="6">
        <f>ROUND(E62/D62,3)</f>
        <v>0.441</v>
      </c>
      <c r="H62" s="8">
        <v>10039963</v>
      </c>
      <c r="I62" s="12">
        <v>17</v>
      </c>
    </row>
    <row r="63" spans="2:9" ht="15" customHeight="1">
      <c r="B63" s="6" t="s">
        <v>44</v>
      </c>
      <c r="C63" s="5" t="s">
        <v>13</v>
      </c>
      <c r="D63" s="8">
        <v>8783928</v>
      </c>
      <c r="E63" s="8">
        <v>3906855</v>
      </c>
      <c r="F63" s="8">
        <v>4945933</v>
      </c>
      <c r="G63" s="6">
        <f>ROUND(E63/D63,3)</f>
        <v>0.44500000000000001</v>
      </c>
      <c r="H63" s="8">
        <v>10292608</v>
      </c>
      <c r="I63" s="12">
        <v>15.8</v>
      </c>
    </row>
    <row r="64" spans="2:9" ht="15" customHeight="1">
      <c r="B64" s="6" t="s">
        <v>45</v>
      </c>
      <c r="C64" s="5" t="s">
        <v>13</v>
      </c>
      <c r="D64" s="8">
        <v>9052249</v>
      </c>
      <c r="E64" s="8">
        <v>3773707</v>
      </c>
      <c r="F64" s="8">
        <v>5278542</v>
      </c>
      <c r="G64" s="6">
        <f>ROUND(E64/D64,3)-0.002</f>
        <v>0.41499999999999998</v>
      </c>
      <c r="H64" s="8">
        <v>10552313</v>
      </c>
      <c r="I64" s="12">
        <v>14.8</v>
      </c>
    </row>
    <row r="65" spans="2:9" ht="15" customHeight="1">
      <c r="B65" s="6" t="s">
        <v>46</v>
      </c>
      <c r="C65" s="5" t="s">
        <v>13</v>
      </c>
      <c r="D65" s="8">
        <v>9080280</v>
      </c>
      <c r="E65" s="8">
        <v>3859740</v>
      </c>
      <c r="F65" s="8">
        <v>5220540</v>
      </c>
      <c r="G65" s="6">
        <f>ROUND(E65/D65,3)</f>
        <v>0.42499999999999999</v>
      </c>
      <c r="H65" s="8">
        <v>10246752</v>
      </c>
      <c r="I65" s="12">
        <v>15.2</v>
      </c>
    </row>
    <row r="66" spans="2:9" ht="15" customHeight="1">
      <c r="B66" s="6" t="s">
        <v>49</v>
      </c>
      <c r="C66" s="5" t="s">
        <v>13</v>
      </c>
      <c r="D66" s="8">
        <v>9339587</v>
      </c>
      <c r="E66" s="8">
        <v>3994381</v>
      </c>
      <c r="F66" s="8">
        <v>5345206</v>
      </c>
      <c r="G66" s="15">
        <v>0.43</v>
      </c>
      <c r="H66" s="8">
        <v>10425587</v>
      </c>
      <c r="I66" s="12">
        <v>14.3</v>
      </c>
    </row>
    <row r="67" spans="2:9" ht="15" customHeight="1">
      <c r="B67" s="1" t="s">
        <v>43</v>
      </c>
      <c r="C67" s="13"/>
      <c r="D67" s="14"/>
      <c r="E67" s="14"/>
      <c r="F67" s="14"/>
      <c r="H67" s="14"/>
      <c r="I67" s="2"/>
    </row>
    <row r="68" spans="2:9">
      <c r="H68" s="17" t="s">
        <v>14</v>
      </c>
      <c r="I68" s="17"/>
    </row>
  </sheetData>
  <mergeCells count="3">
    <mergeCell ref="B2:D2"/>
    <mergeCell ref="H3:I3"/>
    <mergeCell ref="H68:I68"/>
  </mergeCells>
  <phoneticPr fontId="1"/>
  <pageMargins left="0.75" right="0.75" top="1" bottom="1" header="0.51200000000000001" footer="0.51200000000000001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14－5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山本昌康</cp:lastModifiedBy>
  <cp:lastPrinted>2025-02-26T03:03:19Z</cp:lastPrinted>
  <dcterms:created xsi:type="dcterms:W3CDTF">2019-02-21T08:09:03Z</dcterms:created>
  <dcterms:modified xsi:type="dcterms:W3CDTF">2025-02-26T03:05:01Z</dcterms:modified>
</cp:coreProperties>
</file>