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5A2E2B9C-56C5-4DC3-9887-19B79320C7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－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" l="1"/>
  <c r="E80" i="1"/>
  <c r="D80" i="1"/>
  <c r="C80" i="1"/>
  <c r="J80" i="1"/>
  <c r="I80" i="1"/>
  <c r="H80" i="1"/>
  <c r="G80" i="1"/>
  <c r="D81" i="1"/>
  <c r="E81" i="1"/>
  <c r="C81" i="1"/>
  <c r="N51" i="1" l="1"/>
  <c r="N50" i="1"/>
  <c r="N49" i="1"/>
  <c r="N48" i="1"/>
  <c r="J81" i="1" s="1"/>
  <c r="M51" i="1"/>
  <c r="M50" i="1"/>
  <c r="M49" i="1"/>
  <c r="M48" i="1"/>
  <c r="I81" i="1" s="1"/>
  <c r="L51" i="1"/>
  <c r="L50" i="1"/>
  <c r="L49" i="1"/>
  <c r="L48" i="1"/>
  <c r="H81" i="1" s="1"/>
  <c r="K51" i="1"/>
  <c r="K50" i="1"/>
  <c r="K49" i="1"/>
  <c r="K48" i="1"/>
  <c r="G81" i="1" s="1"/>
</calcChain>
</file>

<file path=xl/sharedStrings.xml><?xml version="1.0" encoding="utf-8"?>
<sst xmlns="http://schemas.openxmlformats.org/spreadsheetml/2006/main" count="106" uniqueCount="46">
  <si>
    <t>６　年齢3区分別人口と年齢構図指数の推移</t>
    <rPh sb="2" eb="4">
      <t>ネンレイ</t>
    </rPh>
    <rPh sb="5" eb="7">
      <t>クブン</t>
    </rPh>
    <rPh sb="7" eb="8">
      <t>ベツ</t>
    </rPh>
    <rPh sb="8" eb="10">
      <t>ジンコウ</t>
    </rPh>
    <rPh sb="11" eb="13">
      <t>ネンレイ</t>
    </rPh>
    <rPh sb="13" eb="15">
      <t>コウズ</t>
    </rPh>
    <rPh sb="15" eb="17">
      <t>シスウ</t>
    </rPh>
    <rPh sb="18" eb="20">
      <t>スイイ</t>
    </rPh>
    <phoneticPr fontId="2"/>
  </si>
  <si>
    <t>各年10月1日現在（単位：人、％）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</si>
  <si>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年　　次</t>
    <rPh sb="0" eb="1">
      <t>トシ</t>
    </rPh>
    <rPh sb="3" eb="4">
      <t>ツギ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</si>
  <si>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</si>
  <si>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人　　　　口</t>
    <rPh sb="0" eb="1">
      <t>ヒト</t>
    </rPh>
    <rPh sb="5" eb="6">
      <t>クチ</t>
    </rPh>
    <phoneticPr fontId="2"/>
  </si>
  <si>
    <t>割　　　合（％）</t>
    <rPh sb="0" eb="1">
      <t>ワリ</t>
    </rPh>
    <rPh sb="4" eb="5">
      <t>ゴウ</t>
    </rPh>
    <phoneticPr fontId="2"/>
  </si>
  <si>
    <t>年　齢　構　図　指　数</t>
    <rPh sb="0" eb="1">
      <t>トシ</t>
    </rPh>
    <rPh sb="2" eb="3">
      <t>ヨワイ</t>
    </rPh>
    <rPh sb="4" eb="5">
      <t>カマエ</t>
    </rPh>
    <rPh sb="6" eb="7">
      <t>ズ</t>
    </rPh>
    <rPh sb="8" eb="9">
      <t>ユビ</t>
    </rPh>
    <rPh sb="10" eb="11">
      <t>カズ</t>
    </rPh>
    <phoneticPr fontId="2"/>
  </si>
  <si>
    <t>総　数</t>
    <rPh sb="0" eb="1">
      <t>フサ</t>
    </rPh>
    <rPh sb="2" eb="3">
      <t>カズ</t>
    </rPh>
    <phoneticPr fontId="2"/>
  </si>
  <si>
    <t>15歳未満
年少人口
Ａ</t>
    <rPh sb="2" eb="3">
      <t>サイ</t>
    </rPh>
    <rPh sb="3" eb="5">
      <t>ミマン</t>
    </rPh>
    <rPh sb="6" eb="8">
      <t>ネンショウ</t>
    </rPh>
    <rPh sb="8" eb="10">
      <t>ジンコウ</t>
    </rPh>
    <phoneticPr fontId="2"/>
  </si>
  <si>
    <t>15～64歳
生産年齢
人口　Ｂ</t>
    <rPh sb="5" eb="6">
      <t>サイ</t>
    </rPh>
    <rPh sb="7" eb="9">
      <t>セイサン</t>
    </rPh>
    <rPh sb="9" eb="11">
      <t>ネンレイ</t>
    </rPh>
    <rPh sb="12" eb="14">
      <t>ジンコウ</t>
    </rPh>
    <phoneticPr fontId="2"/>
  </si>
  <si>
    <t>65歳以上
老齢人口
Ｃ</t>
    <rPh sb="2" eb="3">
      <t>サイ</t>
    </rPh>
    <rPh sb="3" eb="5">
      <t>イジョウ</t>
    </rPh>
    <rPh sb="6" eb="8">
      <t>ロウレイ</t>
    </rPh>
    <rPh sb="8" eb="10">
      <t>ジンコウ</t>
    </rPh>
    <phoneticPr fontId="2"/>
  </si>
  <si>
    <t>15歳
未満</t>
    <rPh sb="2" eb="3">
      <t>サイ</t>
    </rPh>
    <rPh sb="4" eb="6">
      <t>ミマン</t>
    </rPh>
    <phoneticPr fontId="2"/>
  </si>
  <si>
    <t>15～
64歳</t>
    <rPh sb="6" eb="7">
      <t>サイ</t>
    </rPh>
    <phoneticPr fontId="2"/>
  </si>
  <si>
    <t>65歳
以上</t>
    <rPh sb="2" eb="3">
      <t>サイ</t>
    </rPh>
    <rPh sb="4" eb="6">
      <t>イジョウ</t>
    </rPh>
    <phoneticPr fontId="2"/>
  </si>
  <si>
    <t>従属人口
指数（Ａ＋
Ｃ/Ｂ）×100</t>
    <rPh sb="0" eb="2">
      <t>ジュウゾク</t>
    </rPh>
    <rPh sb="2" eb="4">
      <t>ジンコウ</t>
    </rPh>
    <rPh sb="5" eb="7">
      <t>シスウ</t>
    </rPh>
    <phoneticPr fontId="2"/>
  </si>
  <si>
    <t>年少人口
指数（Ａ/
Ｂ）×100</t>
    <rPh sb="0" eb="2">
      <t>ネンショウ</t>
    </rPh>
    <rPh sb="2" eb="4">
      <t>ジンコウ</t>
    </rPh>
    <rPh sb="5" eb="7">
      <t>シスウ</t>
    </rPh>
    <phoneticPr fontId="2"/>
  </si>
  <si>
    <t>老年人口
指数（Ｃ/
B）×100</t>
    <rPh sb="0" eb="2">
      <t>ロウネン</t>
    </rPh>
    <rPh sb="2" eb="4">
      <t>ジンコウ</t>
    </rPh>
    <rPh sb="5" eb="7">
      <t>シスウ</t>
    </rPh>
    <phoneticPr fontId="2"/>
  </si>
  <si>
    <t>老年化指
数（Ｃ/
A）×100</t>
    <rPh sb="0" eb="2">
      <t>ロウネン</t>
    </rPh>
    <rPh sb="2" eb="3">
      <t>カ</t>
    </rPh>
    <rPh sb="3" eb="4">
      <t>ユビ</t>
    </rPh>
    <rPh sb="5" eb="6">
      <t>カズ</t>
    </rPh>
    <phoneticPr fontId="2"/>
  </si>
  <si>
    <t>昭和45年</t>
    <rPh sb="0" eb="2">
      <t>ショウワ</t>
    </rPh>
    <rPh sb="4" eb="5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</si>
  <si>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</si>
  <si>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</si>
  <si>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</si>
  <si>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</si>
  <si>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</si>
  <si>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</si>
  <si>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</si>
  <si>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</si>
  <si>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</si>
  <si>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</si>
  <si>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</si>
  <si>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</si>
  <si>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旧塩山市</t>
    <rPh sb="0" eb="1">
      <t>キュウ</t>
    </rPh>
    <rPh sb="1" eb="4">
      <t>エンザンシ</t>
    </rPh>
    <phoneticPr fontId="2"/>
  </si>
  <si>
    <t>旧勝沼町</t>
    <rPh sb="0" eb="1">
      <t>キュウ</t>
    </rPh>
    <rPh sb="1" eb="4">
      <t>カツヌマチョウ</t>
    </rPh>
    <phoneticPr fontId="2"/>
  </si>
  <si>
    <t>旧大和村</t>
    <rPh sb="0" eb="1">
      <t>キュウ</t>
    </rPh>
    <rPh sb="1" eb="4">
      <t>ヤマトムラ</t>
    </rPh>
    <phoneticPr fontId="2"/>
  </si>
  <si>
    <t>平成27年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</si>
  <si>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</si>
  <si>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</si>
  <si>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</si>
  <si>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</si>
  <si>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</si>
  <si>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 xml:space="preserve">老年化指
</t>
    <rPh sb="0" eb="2">
      <t>ロウネン</t>
    </rPh>
    <rPh sb="2" eb="3">
      <t>カ</t>
    </rPh>
    <rPh sb="3" eb="4">
      <t>ユビ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</si>
  <si>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</si>
  <si>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15歳未満</t>
    <rPh sb="2" eb="3">
      <t>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</si>
  <si>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</si>
  <si>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</si>
  <si>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【２】人口</t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</si>
</sst>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176" fontId="0" fillId="0" borderId="1" xfId="1" applyNumberFormat="1" applyFont="1" applyBorder="1" applyAlignment="1"/>
    <xf numFmtId="177" fontId="0" fillId="0" borderId="1" xfId="0" applyNumberFormat="1" applyBorder="1">
      <alignment vertical="center"/>
    </xf>
    <xf numFmtId="176" fontId="0" fillId="0" borderId="1" xfId="1" applyNumberFormat="1" applyFont="1" applyBorder="1" applyAlignment="1">
      <alignment horizontal="right"/>
    </xf>
    <xf numFmtId="176" fontId="5" fillId="0" borderId="1" xfId="2" quotePrefix="1" applyNumberFormat="1" applyFont="1" applyBorder="1" applyAlignment="1">
      <alignment horizontal="right" vertical="center"/>
    </xf>
    <xf numFmtId="177" fontId="5" fillId="0" borderId="1" xfId="2" quotePrefix="1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6" fillId="0" borderId="1" xfId="2" quotePrefix="1" applyNumberFormat="1" applyFont="1" applyBorder="1" applyAlignment="1">
      <alignment horizontal="right" vertical="center"/>
    </xf>
    <xf numFmtId="177" fontId="6" fillId="0" borderId="1" xfId="2" quotePrefix="1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>
      <alignment vertical="center"/>
    </xf>
  </cellXfs>
  <cellStyles count="3">
    <cellStyle name="桁区切り" xfId="1" builtinId="6"/>
    <cellStyle name="標準" xfId="0" builtinId="0"/>
    <cellStyle name="標準_JB1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年齢３区分別人口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032785158053589E-2"/>
          <c:y val="0.20731690272462072"/>
          <c:w val="0.78707545854288885"/>
          <c:h val="0.670591810698585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'2－6'!$C$68:$C$70</c:f>
              <c:strCache>
                <c:ptCount val="3"/>
                <c:pt idx="0">
                  <c:v>15歳未満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'2－6'!$B$71:$B$81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'2－6'!$C$71:$C$81</c:f>
              <c:numCache>
                <c:formatCode>#,##0.0_);[Red]\(#,##0.0\)</c:formatCode>
                <c:ptCount val="11"/>
                <c:pt idx="0">
                  <c:v>24</c:v>
                </c:pt>
                <c:pt idx="1">
                  <c:v>22.7</c:v>
                </c:pt>
                <c:pt idx="2">
                  <c:v>21.6</c:v>
                </c:pt>
                <c:pt idx="3">
                  <c:v>20</c:v>
                </c:pt>
                <c:pt idx="4">
                  <c:v>17.8</c:v>
                </c:pt>
                <c:pt idx="5">
                  <c:v>15.9</c:v>
                </c:pt>
                <c:pt idx="6">
                  <c:v>14.9</c:v>
                </c:pt>
                <c:pt idx="7">
                  <c:v>14.2</c:v>
                </c:pt>
                <c:pt idx="8">
                  <c:v>13.1</c:v>
                </c:pt>
                <c:pt idx="9">
                  <c:v>11.8</c:v>
                </c:pt>
                <c:pt idx="10" formatCode="General">
                  <c:v>10.38747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B-45A5-A099-155E7EE50422}"/>
            </c:ext>
          </c:extLst>
        </c:ser>
        <c:ser>
          <c:idx val="1"/>
          <c:order val="1"/>
          <c:tx>
            <c:strRef>
              <c:f>'2－6'!$D$68:$D$70</c:f>
              <c:strCache>
                <c:ptCount val="3"/>
                <c:pt idx="0">
                  <c:v>15～64歳</c:v>
                </c:pt>
              </c:strCache>
            </c:strRef>
          </c:tx>
          <c:spPr>
            <a:solidFill>
              <a:srgbClr val="CBF2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'2－6'!$B$71:$B$81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'2－6'!$D$71:$D$81</c:f>
              <c:numCache>
                <c:formatCode>#,##0.0_);[Red]\(#,##0.0\)</c:formatCode>
                <c:ptCount val="11"/>
                <c:pt idx="0">
                  <c:v>64.8</c:v>
                </c:pt>
                <c:pt idx="1">
                  <c:v>64.900000000000006</c:v>
                </c:pt>
                <c:pt idx="2">
                  <c:v>64.400000000000006</c:v>
                </c:pt>
                <c:pt idx="3">
                  <c:v>64.400000000000006</c:v>
                </c:pt>
                <c:pt idx="4">
                  <c:v>64</c:v>
                </c:pt>
                <c:pt idx="5">
                  <c:v>63.3</c:v>
                </c:pt>
                <c:pt idx="6">
                  <c:v>61.2</c:v>
                </c:pt>
                <c:pt idx="7">
                  <c:v>59.1</c:v>
                </c:pt>
                <c:pt idx="8">
                  <c:v>57.6</c:v>
                </c:pt>
                <c:pt idx="9">
                  <c:v>54.7</c:v>
                </c:pt>
                <c:pt idx="10" formatCode="General">
                  <c:v>52.896639999999998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B-45A5-A099-155E7EE50422}"/>
            </c:ext>
          </c:extLst>
        </c:ser>
        <c:ser>
          <c:idx val="2"/>
          <c:order val="2"/>
          <c:tx>
            <c:strRef>
              <c:f>'2－6'!$E$68:$E$70</c:f>
              <c:strCache>
                <c:ptCount val="3"/>
                <c:pt idx="0">
                  <c:v>65歳以上</c:v>
                </c:pt>
              </c:strCache>
            </c:strRef>
          </c:tx>
          <c:spPr>
            <a:solidFill>
              <a:srgbClr val="66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'2－6'!$B$71:$B$81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'2－6'!$E$71:$E$81</c:f>
              <c:numCache>
                <c:formatCode>#,##0.0_);[Red]\(#,##0.0\)</c:formatCode>
                <c:ptCount val="11"/>
                <c:pt idx="0">
                  <c:v>11.2</c:v>
                </c:pt>
                <c:pt idx="1">
                  <c:v>12.4</c:v>
                </c:pt>
                <c:pt idx="2">
                  <c:v>14</c:v>
                </c:pt>
                <c:pt idx="3">
                  <c:v>15.6</c:v>
                </c:pt>
                <c:pt idx="4">
                  <c:v>18.2</c:v>
                </c:pt>
                <c:pt idx="5">
                  <c:v>20.7</c:v>
                </c:pt>
                <c:pt idx="6">
                  <c:v>24.3</c:v>
                </c:pt>
                <c:pt idx="7">
                  <c:v>26.7</c:v>
                </c:pt>
                <c:pt idx="8">
                  <c:v>29.4</c:v>
                </c:pt>
                <c:pt idx="9">
                  <c:v>33.5</c:v>
                </c:pt>
                <c:pt idx="10" formatCode="General">
                  <c:v>36.715890000000002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B-45A5-A099-155E7EE50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34865976"/>
        <c:axId val="1"/>
      </c:barChart>
      <c:catAx>
        <c:axId val="3348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34865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75956207953355"/>
          <c:y val="0.39395756644970464"/>
          <c:w val="9.7795337566275287E-2"/>
          <c:h val="0.37357061017527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年齢構成指数の推移</a:t>
            </a:r>
          </a:p>
        </c:rich>
      </c:tx>
      <c:layout>
        <c:manualLayout>
          <c:xMode val="edge"/>
          <c:yMode val="edge"/>
          <c:x val="8.1630581301304281E-2"/>
          <c:y val="4.1297835008193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510577706712288E-2"/>
          <c:y val="0.15782454184377395"/>
          <c:w val="0.79640577985603034"/>
          <c:h val="0.7659317585301838"/>
        </c:manualLayout>
      </c:layout>
      <c:lineChart>
        <c:grouping val="standard"/>
        <c:varyColors val="0"/>
        <c:ser>
          <c:idx val="0"/>
          <c:order val="0"/>
          <c:tx>
            <c:strRef>
              <c:f>'2－6'!$G$68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>
              <a:solidFill>
                <a:srgbClr val="0041FF"/>
              </a:solidFill>
            </a:ln>
          </c:spPr>
          <c:marker>
            <c:spPr>
              <a:solidFill>
                <a:srgbClr val="0041FF"/>
              </a:solidFill>
              <a:ln>
                <a:solidFill>
                  <a:srgbClr val="0041FF"/>
                </a:solidFill>
              </a:ln>
            </c:spPr>
          </c:marker>
          <c:cat>
            <c:strRef>
              <c:f>'2－6'!$F$71:$F$81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'2－6'!$G$71:$G$81</c:f>
              <c:numCache>
                <c:formatCode>#,##0.0_);[Red]\(#,##0.0\)</c:formatCode>
                <c:ptCount val="11"/>
                <c:pt idx="0">
                  <c:v>54.4</c:v>
                </c:pt>
                <c:pt idx="1">
                  <c:v>54.1</c:v>
                </c:pt>
                <c:pt idx="2">
                  <c:v>55.3</c:v>
                </c:pt>
                <c:pt idx="3">
                  <c:v>55.2</c:v>
                </c:pt>
                <c:pt idx="4">
                  <c:v>56.3</c:v>
                </c:pt>
                <c:pt idx="5">
                  <c:v>57.9</c:v>
                </c:pt>
                <c:pt idx="6">
                  <c:v>63.5</c:v>
                </c:pt>
                <c:pt idx="7">
                  <c:v>69.099999999999994</c:v>
                </c:pt>
                <c:pt idx="8">
                  <c:v>73.7</c:v>
                </c:pt>
                <c:pt idx="9">
                  <c:v>82.7</c:v>
                </c:pt>
                <c:pt idx="10" formatCode="General">
                  <c:v>89.047924405028382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D-44FD-8748-24816887F6CF}"/>
            </c:ext>
          </c:extLst>
        </c:ser>
        <c:ser>
          <c:idx val="1"/>
          <c:order val="1"/>
          <c:tx>
            <c:strRef>
              <c:f>'2－6'!$H$68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>
              <a:solidFill>
                <a:srgbClr val="FF2800"/>
              </a:solidFill>
            </a:ln>
          </c:spPr>
          <c:marker>
            <c:spPr>
              <a:solidFill>
                <a:srgbClr val="FF2800"/>
              </a:solidFill>
              <a:ln>
                <a:solidFill>
                  <a:srgbClr val="FF2800"/>
                </a:solidFill>
              </a:ln>
            </c:spPr>
          </c:marker>
          <c:cat>
            <c:strRef>
              <c:f>'2－6'!$F$71:$F$81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'2－6'!$H$71:$H$81</c:f>
              <c:numCache>
                <c:formatCode>#,##0.0_);[Red]\(#,##0.0\)</c:formatCode>
                <c:ptCount val="11"/>
                <c:pt idx="0">
                  <c:v>37.1</c:v>
                </c:pt>
                <c:pt idx="1">
                  <c:v>34.9</c:v>
                </c:pt>
                <c:pt idx="2">
                  <c:v>33.5</c:v>
                </c:pt>
                <c:pt idx="3">
                  <c:v>31</c:v>
                </c:pt>
                <c:pt idx="4">
                  <c:v>27.8</c:v>
                </c:pt>
                <c:pt idx="5">
                  <c:v>25.1</c:v>
                </c:pt>
                <c:pt idx="6">
                  <c:v>24.4</c:v>
                </c:pt>
                <c:pt idx="7">
                  <c:v>24</c:v>
                </c:pt>
                <c:pt idx="8">
                  <c:v>22.7</c:v>
                </c:pt>
                <c:pt idx="9">
                  <c:v>21.5</c:v>
                </c:pt>
                <c:pt idx="10" formatCode="General">
                  <c:v>19.637296433195004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D-44FD-8748-24816887F6CF}"/>
            </c:ext>
          </c:extLst>
        </c:ser>
        <c:ser>
          <c:idx val="2"/>
          <c:order val="2"/>
          <c:tx>
            <c:strRef>
              <c:f>'2－6'!$I$68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>
              <a:solidFill>
                <a:srgbClr val="35A16B"/>
              </a:solidFill>
            </a:ln>
          </c:spPr>
          <c:marker>
            <c:spPr>
              <a:solidFill>
                <a:srgbClr val="35A16B"/>
              </a:solidFill>
              <a:ln>
                <a:solidFill>
                  <a:srgbClr val="35A16B"/>
                </a:solidFill>
              </a:ln>
            </c:spPr>
          </c:marker>
          <c:cat>
            <c:strRef>
              <c:f>'2－6'!$F$71:$F$81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'2－6'!$I$71:$I$81</c:f>
              <c:numCache>
                <c:formatCode>#,##0.0_);[Red]\(#,##0.0\)</c:formatCode>
                <c:ptCount val="11"/>
                <c:pt idx="0">
                  <c:v>17.399999999999999</c:v>
                </c:pt>
                <c:pt idx="1">
                  <c:v>19.100000000000001</c:v>
                </c:pt>
                <c:pt idx="2">
                  <c:v>21.7</c:v>
                </c:pt>
                <c:pt idx="3">
                  <c:v>24.2</c:v>
                </c:pt>
                <c:pt idx="4">
                  <c:v>28.5</c:v>
                </c:pt>
                <c:pt idx="5">
                  <c:v>32.700000000000003</c:v>
                </c:pt>
                <c:pt idx="6">
                  <c:v>39.200000000000003</c:v>
                </c:pt>
                <c:pt idx="7">
                  <c:v>45.1</c:v>
                </c:pt>
                <c:pt idx="8">
                  <c:v>51</c:v>
                </c:pt>
                <c:pt idx="9">
                  <c:v>61.2</c:v>
                </c:pt>
                <c:pt idx="10" formatCode="General">
                  <c:v>69.410627971833378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6D-44FD-8748-24816887F6CF}"/>
            </c:ext>
          </c:extLst>
        </c:ser>
        <c:ser>
          <c:idx val="3"/>
          <c:order val="3"/>
          <c:tx>
            <c:strRef>
              <c:f>'2－6'!$J$68</c:f>
              <c:strCache>
                <c:ptCount val="1"/>
                <c:pt idx="0">
                  <c:v>老年化指
</c:v>
                </c:pt>
              </c:strCache>
            </c:strRef>
          </c:tx>
          <c:spPr>
            <a:ln>
              <a:solidFill>
                <a:srgbClr val="FAF500"/>
              </a:solidFill>
            </a:ln>
          </c:spPr>
          <c:marker>
            <c:symbol val="square"/>
            <c:size val="7"/>
            <c:spPr>
              <a:solidFill>
                <a:srgbClr val="FAF500"/>
              </a:solidFill>
              <a:ln>
                <a:solidFill>
                  <a:srgbClr val="FAF500"/>
                </a:solidFill>
              </a:ln>
            </c:spPr>
          </c:marker>
          <c:cat>
            <c:strRef>
              <c:f>'2－6'!$F$71:$F$81</c:f>
              <c:strCache>
                <c:ptCount val="11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平成2年</c:v>
                </c:pt>
                <c:pt idx="5">
                  <c:v>平成7年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  <c:pt idx="10">
                  <c:v>令和2年</c:v>
                </c:pt>
              </c:strCache>
            </c:strRef>
          </c:cat>
          <c:val>
            <c:numRef>
              <c:f>'2－6'!$J$71:$J$81</c:f>
              <c:numCache>
                <c:formatCode>#,##0.0_);[Red]\(#,##0.0\)</c:formatCode>
                <c:ptCount val="11"/>
                <c:pt idx="0">
                  <c:v>46.8</c:v>
                </c:pt>
                <c:pt idx="1">
                  <c:v>54.8</c:v>
                </c:pt>
                <c:pt idx="2">
                  <c:v>64.8</c:v>
                </c:pt>
                <c:pt idx="3">
                  <c:v>78.2</c:v>
                </c:pt>
                <c:pt idx="4">
                  <c:v>102.7</c:v>
                </c:pt>
                <c:pt idx="5">
                  <c:v>130.19999999999999</c:v>
                </c:pt>
                <c:pt idx="6">
                  <c:v>160.80000000000001</c:v>
                </c:pt>
                <c:pt idx="7">
                  <c:v>187.8</c:v>
                </c:pt>
                <c:pt idx="8">
                  <c:v>225</c:v>
                </c:pt>
                <c:pt idx="9">
                  <c:v>283.89999999999998</c:v>
                </c:pt>
                <c:pt idx="10" formatCode="General">
                  <c:v>353.46325909966527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6D-44FD-8748-24816887F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62696"/>
        <c:axId val="1"/>
      </c:lineChart>
      <c:catAx>
        <c:axId val="33486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[Red]\(#,##0.0\)" sourceLinked="1"/>
        <c:majorTickMark val="none"/>
        <c:minorTickMark val="none"/>
        <c:tickLblPos val="nextTo"/>
        <c:crossAx val="33486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573002754820936"/>
          <c:y val="0.34982816374472531"/>
          <c:w val="0.14482487209759937"/>
          <c:h val="0.444432070300604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38100</xdr:rowOff>
    </xdr:from>
    <xdr:to>
      <xdr:col>14</xdr:col>
      <xdr:colOff>0</xdr:colOff>
      <xdr:row>70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19050</xdr:rowOff>
    </xdr:from>
    <xdr:to>
      <xdr:col>14</xdr:col>
      <xdr:colOff>0</xdr:colOff>
      <xdr:row>89</xdr:row>
      <xdr:rowOff>19050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1"/>
  <sheetViews>
    <sheetView tabSelected="1" view="pageBreakPreview" zoomScaleNormal="100" zoomScaleSheetLayoutView="100" workbookViewId="0">
      <selection activeCell="B20" sqref="B20:B23"/>
    </sheetView>
  </sheetViews>
  <sheetFormatPr defaultRowHeight="13.2" x14ac:dyDescent="0.2"/>
  <cols>
    <col min="1" max="1" width="1.6640625" customWidth="1"/>
    <col min="2" max="2" width="9.77734375" customWidth="1"/>
    <col min="3" max="3" width="7.6640625" customWidth="1"/>
    <col min="4" max="4" width="8.44140625" customWidth="1"/>
    <col min="5" max="7" width="8.88671875" customWidth="1"/>
    <col min="8" max="10" width="7.33203125" customWidth="1"/>
    <col min="11" max="14" width="9.6640625" customWidth="1"/>
  </cols>
  <sheetData>
    <row r="1" spans="2:14" ht="15" customHeight="1" x14ac:dyDescent="0.2">
      <c r="B1" t="s">
        <v>45</v>
      </c>
    </row>
    <row r="2" spans="2:14" ht="15" customHeight="1" x14ac:dyDescent="0.2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x14ac:dyDescent="0.2">
      <c r="K3" s="32" t="s">
        <v>1</v>
      </c>
      <c r="L3" s="32"/>
      <c r="M3" s="32"/>
      <c r="N3" s="32"/>
    </row>
    <row r="4" spans="2:14" x14ac:dyDescent="0.2">
      <c r="B4" s="28" t="s">
        <v>2</v>
      </c>
      <c r="C4" s="25" t="s">
        <v>3</v>
      </c>
      <c r="D4" s="28" t="s">
        <v>4</v>
      </c>
      <c r="E4" s="28"/>
      <c r="F4" s="28"/>
      <c r="G4" s="28"/>
      <c r="H4" s="28" t="s">
        <v>5</v>
      </c>
      <c r="I4" s="28"/>
      <c r="J4" s="28"/>
      <c r="K4" s="28" t="s">
        <v>6</v>
      </c>
      <c r="L4" s="28"/>
      <c r="M4" s="28"/>
      <c r="N4" s="28"/>
    </row>
    <row r="5" spans="2:14" ht="13.5" customHeight="1" x14ac:dyDescent="0.2">
      <c r="B5" s="28"/>
      <c r="C5" s="26"/>
      <c r="D5" s="28" t="s">
        <v>7</v>
      </c>
      <c r="E5" s="25" t="s">
        <v>8</v>
      </c>
      <c r="F5" s="25" t="s">
        <v>9</v>
      </c>
      <c r="G5" s="25" t="s">
        <v>10</v>
      </c>
      <c r="H5" s="27" t="s">
        <v>11</v>
      </c>
      <c r="I5" s="27" t="s">
        <v>12</v>
      </c>
      <c r="J5" s="27" t="s">
        <v>13</v>
      </c>
      <c r="K5" s="25" t="s">
        <v>14</v>
      </c>
      <c r="L5" s="25" t="s">
        <v>15</v>
      </c>
      <c r="M5" s="25" t="s">
        <v>16</v>
      </c>
      <c r="N5" s="25" t="s">
        <v>17</v>
      </c>
    </row>
    <row r="6" spans="2:14" x14ac:dyDescent="0.2">
      <c r="B6" s="28"/>
      <c r="C6" s="26"/>
      <c r="D6" s="28"/>
      <c r="E6" s="26"/>
      <c r="F6" s="26"/>
      <c r="G6" s="26"/>
      <c r="H6" s="28"/>
      <c r="I6" s="28"/>
      <c r="J6" s="28"/>
      <c r="K6" s="26"/>
      <c r="L6" s="26"/>
      <c r="M6" s="26"/>
      <c r="N6" s="26"/>
    </row>
    <row r="7" spans="2:14" x14ac:dyDescent="0.2">
      <c r="B7" s="28"/>
      <c r="C7" s="26"/>
      <c r="D7" s="28"/>
      <c r="E7" s="26"/>
      <c r="F7" s="26"/>
      <c r="G7" s="26"/>
      <c r="H7" s="28"/>
      <c r="I7" s="28"/>
      <c r="J7" s="28"/>
      <c r="K7" s="26"/>
      <c r="L7" s="26"/>
      <c r="M7" s="26"/>
      <c r="N7" s="26"/>
    </row>
    <row r="8" spans="2:14" ht="15" customHeight="1" x14ac:dyDescent="0.2">
      <c r="B8" s="33" t="s">
        <v>18</v>
      </c>
      <c r="C8" s="1" t="s">
        <v>19</v>
      </c>
      <c r="D8" s="2">
        <v>38139</v>
      </c>
      <c r="E8" s="2">
        <v>9156</v>
      </c>
      <c r="F8" s="2">
        <v>24696</v>
      </c>
      <c r="G8" s="2">
        <v>4287</v>
      </c>
      <c r="H8" s="3">
        <v>24</v>
      </c>
      <c r="I8" s="3">
        <v>64.8</v>
      </c>
      <c r="J8" s="3">
        <v>11.2</v>
      </c>
      <c r="K8" s="3">
        <v>54.4</v>
      </c>
      <c r="L8" s="3">
        <v>37.1</v>
      </c>
      <c r="M8" s="3">
        <v>17.399999999999999</v>
      </c>
      <c r="N8" s="3">
        <v>46.8</v>
      </c>
    </row>
    <row r="9" spans="2:14" ht="12" customHeight="1" x14ac:dyDescent="0.2">
      <c r="B9" s="33"/>
      <c r="C9" s="4" t="s">
        <v>20</v>
      </c>
      <c r="D9" s="5">
        <v>26723</v>
      </c>
      <c r="E9" s="5">
        <v>6535</v>
      </c>
      <c r="F9" s="5">
        <v>17305</v>
      </c>
      <c r="G9" s="5">
        <v>2883</v>
      </c>
      <c r="H9" s="6">
        <v>24.5</v>
      </c>
      <c r="I9" s="6">
        <v>64.8</v>
      </c>
      <c r="J9" s="6">
        <v>10.7</v>
      </c>
      <c r="K9" s="6">
        <v>54.4</v>
      </c>
      <c r="L9" s="6">
        <v>37.799999999999997</v>
      </c>
      <c r="M9" s="6">
        <v>16.7</v>
      </c>
      <c r="N9" s="6">
        <v>44.1</v>
      </c>
    </row>
    <row r="10" spans="2:14" ht="12" customHeight="1" x14ac:dyDescent="0.2">
      <c r="B10" s="33"/>
      <c r="C10" s="4" t="s">
        <v>21</v>
      </c>
      <c r="D10" s="5">
        <v>9185</v>
      </c>
      <c r="E10" s="5">
        <v>2024</v>
      </c>
      <c r="F10" s="5">
        <v>5990</v>
      </c>
      <c r="G10" s="5">
        <v>1171</v>
      </c>
      <c r="H10" s="6">
        <v>22</v>
      </c>
      <c r="I10" s="6">
        <v>65.2</v>
      </c>
      <c r="J10" s="6">
        <v>12.8</v>
      </c>
      <c r="K10" s="6">
        <v>53.3</v>
      </c>
      <c r="L10" s="6">
        <v>33.799999999999997</v>
      </c>
      <c r="M10" s="6">
        <v>19.5</v>
      </c>
      <c r="N10" s="6">
        <v>57.9</v>
      </c>
    </row>
    <row r="11" spans="2:14" ht="12" customHeight="1" x14ac:dyDescent="0.2">
      <c r="B11" s="33"/>
      <c r="C11" s="4" t="s">
        <v>22</v>
      </c>
      <c r="D11" s="5">
        <v>2231</v>
      </c>
      <c r="E11" s="5">
        <v>597</v>
      </c>
      <c r="F11" s="5">
        <v>1401</v>
      </c>
      <c r="G11" s="5">
        <v>233</v>
      </c>
      <c r="H11" s="6">
        <v>26.8</v>
      </c>
      <c r="I11" s="6">
        <v>62.8</v>
      </c>
      <c r="J11" s="6">
        <v>10.4</v>
      </c>
      <c r="K11" s="6">
        <v>59.2</v>
      </c>
      <c r="L11" s="6">
        <v>42.6</v>
      </c>
      <c r="M11" s="6">
        <v>16.600000000000001</v>
      </c>
      <c r="N11" s="6">
        <v>39</v>
      </c>
    </row>
    <row r="12" spans="2:14" ht="15" customHeight="1" x14ac:dyDescent="0.2">
      <c r="B12" s="33" t="s">
        <v>23</v>
      </c>
      <c r="C12" s="1" t="s">
        <v>19</v>
      </c>
      <c r="D12" s="2">
        <v>37901</v>
      </c>
      <c r="E12" s="2">
        <v>8589</v>
      </c>
      <c r="F12" s="2">
        <v>24601</v>
      </c>
      <c r="G12" s="2">
        <v>4711</v>
      </c>
      <c r="H12" s="3">
        <v>22.7</v>
      </c>
      <c r="I12" s="3">
        <v>64.900000000000006</v>
      </c>
      <c r="J12" s="3">
        <v>12.4</v>
      </c>
      <c r="K12" s="3">
        <v>54.1</v>
      </c>
      <c r="L12" s="3">
        <v>34.9</v>
      </c>
      <c r="M12" s="3">
        <v>19.100000000000001</v>
      </c>
      <c r="N12" s="3">
        <v>54.8</v>
      </c>
    </row>
    <row r="13" spans="2:14" ht="12" customHeight="1" x14ac:dyDescent="0.2">
      <c r="B13" s="33"/>
      <c r="C13" s="4" t="s">
        <v>20</v>
      </c>
      <c r="D13" s="7">
        <v>26829</v>
      </c>
      <c r="E13" s="7">
        <v>6277</v>
      </c>
      <c r="F13" s="7">
        <v>17429</v>
      </c>
      <c r="G13" s="7">
        <v>3123</v>
      </c>
      <c r="H13" s="6">
        <v>23.4</v>
      </c>
      <c r="I13" s="6">
        <v>65</v>
      </c>
      <c r="J13" s="6">
        <v>11.6</v>
      </c>
      <c r="K13" s="6">
        <v>53.9</v>
      </c>
      <c r="L13" s="6">
        <v>36</v>
      </c>
      <c r="M13" s="6">
        <v>17.899999999999999</v>
      </c>
      <c r="N13" s="6">
        <v>49.8</v>
      </c>
    </row>
    <row r="14" spans="2:14" ht="12" customHeight="1" x14ac:dyDescent="0.2">
      <c r="B14" s="33"/>
      <c r="C14" s="4" t="s">
        <v>21</v>
      </c>
      <c r="D14" s="7">
        <v>8854</v>
      </c>
      <c r="E14" s="7">
        <v>1839</v>
      </c>
      <c r="F14" s="7">
        <v>5686</v>
      </c>
      <c r="G14" s="7">
        <v>1329</v>
      </c>
      <c r="H14" s="6">
        <v>20.8</v>
      </c>
      <c r="I14" s="6">
        <v>64.2</v>
      </c>
      <c r="J14" s="6">
        <v>15</v>
      </c>
      <c r="K14" s="6">
        <v>55.7</v>
      </c>
      <c r="L14" s="6">
        <v>32.299999999999997</v>
      </c>
      <c r="M14" s="6">
        <v>23.4</v>
      </c>
      <c r="N14" s="6">
        <v>72.3</v>
      </c>
    </row>
    <row r="15" spans="2:14" ht="12" customHeight="1" x14ac:dyDescent="0.2">
      <c r="B15" s="33"/>
      <c r="C15" s="4" t="s">
        <v>22</v>
      </c>
      <c r="D15" s="7">
        <v>2218</v>
      </c>
      <c r="E15" s="7">
        <v>473</v>
      </c>
      <c r="F15" s="7">
        <v>1486</v>
      </c>
      <c r="G15" s="7">
        <v>259</v>
      </c>
      <c r="H15" s="6">
        <v>21.3</v>
      </c>
      <c r="I15" s="6">
        <v>67</v>
      </c>
      <c r="J15" s="6">
        <v>11.7</v>
      </c>
      <c r="K15" s="6">
        <v>49.3</v>
      </c>
      <c r="L15" s="6">
        <v>31.8</v>
      </c>
      <c r="M15" s="6">
        <v>17.399999999999999</v>
      </c>
      <c r="N15" s="6">
        <v>54.8</v>
      </c>
    </row>
    <row r="16" spans="2:14" ht="15" customHeight="1" x14ac:dyDescent="0.2">
      <c r="B16" s="33" t="s">
        <v>24</v>
      </c>
      <c r="C16" s="1" t="s">
        <v>19</v>
      </c>
      <c r="D16" s="2">
        <v>37269</v>
      </c>
      <c r="E16" s="2">
        <v>8050</v>
      </c>
      <c r="F16" s="2">
        <v>24001</v>
      </c>
      <c r="G16" s="2">
        <v>5218</v>
      </c>
      <c r="H16" s="3">
        <v>21.6</v>
      </c>
      <c r="I16" s="3">
        <v>64.400000000000006</v>
      </c>
      <c r="J16" s="3">
        <v>14</v>
      </c>
      <c r="K16" s="3">
        <v>55.3</v>
      </c>
      <c r="L16" s="3">
        <v>33.5</v>
      </c>
      <c r="M16" s="3">
        <v>21.7</v>
      </c>
      <c r="N16" s="3">
        <v>64.8</v>
      </c>
    </row>
    <row r="17" spans="2:14" ht="12" customHeight="1" x14ac:dyDescent="0.2">
      <c r="B17" s="33"/>
      <c r="C17" s="4" t="s">
        <v>20</v>
      </c>
      <c r="D17" s="7">
        <v>26685</v>
      </c>
      <c r="E17" s="7">
        <v>5872</v>
      </c>
      <c r="F17" s="7">
        <v>17257</v>
      </c>
      <c r="G17" s="7">
        <v>3556</v>
      </c>
      <c r="H17" s="6">
        <v>22</v>
      </c>
      <c r="I17" s="6">
        <v>64.7</v>
      </c>
      <c r="J17" s="6">
        <v>13.3</v>
      </c>
      <c r="K17" s="6">
        <v>54.6</v>
      </c>
      <c r="L17" s="6">
        <v>34</v>
      </c>
      <c r="M17" s="6">
        <v>20.6</v>
      </c>
      <c r="N17" s="6">
        <v>60.6</v>
      </c>
    </row>
    <row r="18" spans="2:14" ht="12" customHeight="1" x14ac:dyDescent="0.2">
      <c r="B18" s="33"/>
      <c r="C18" s="4" t="s">
        <v>21</v>
      </c>
      <c r="D18" s="7">
        <v>8632</v>
      </c>
      <c r="E18" s="7">
        <v>1775</v>
      </c>
      <c r="F18" s="7">
        <v>5469</v>
      </c>
      <c r="G18" s="7">
        <v>1388</v>
      </c>
      <c r="H18" s="6">
        <v>20.6</v>
      </c>
      <c r="I18" s="6">
        <v>63.4</v>
      </c>
      <c r="J18" s="6">
        <v>16</v>
      </c>
      <c r="K18" s="6">
        <v>57.8</v>
      </c>
      <c r="L18" s="6">
        <v>32.5</v>
      </c>
      <c r="M18" s="6">
        <v>25.4</v>
      </c>
      <c r="N18" s="6">
        <v>78.2</v>
      </c>
    </row>
    <row r="19" spans="2:14" ht="12" customHeight="1" x14ac:dyDescent="0.2">
      <c r="B19" s="33"/>
      <c r="C19" s="4" t="s">
        <v>22</v>
      </c>
      <c r="D19" s="7">
        <v>1952</v>
      </c>
      <c r="E19" s="7">
        <v>403</v>
      </c>
      <c r="F19" s="7">
        <v>1275</v>
      </c>
      <c r="G19" s="7">
        <v>274</v>
      </c>
      <c r="H19" s="6">
        <v>20.6</v>
      </c>
      <c r="I19" s="6">
        <v>65.3</v>
      </c>
      <c r="J19" s="6">
        <v>14.1</v>
      </c>
      <c r="K19" s="6">
        <v>53.1</v>
      </c>
      <c r="L19" s="6">
        <v>31.6</v>
      </c>
      <c r="M19" s="6">
        <v>21.5</v>
      </c>
      <c r="N19" s="6">
        <v>68</v>
      </c>
    </row>
    <row r="20" spans="2:14" ht="15" customHeight="1" x14ac:dyDescent="0.2">
      <c r="B20" s="33" t="s">
        <v>25</v>
      </c>
      <c r="C20" s="1" t="s">
        <v>19</v>
      </c>
      <c r="D20" s="2">
        <v>37338</v>
      </c>
      <c r="E20" s="2">
        <v>7457</v>
      </c>
      <c r="F20" s="2">
        <v>24053</v>
      </c>
      <c r="G20" s="2">
        <v>5828</v>
      </c>
      <c r="H20" s="3">
        <v>20</v>
      </c>
      <c r="I20" s="3">
        <v>64.400000000000006</v>
      </c>
      <c r="J20" s="3">
        <v>15.6</v>
      </c>
      <c r="K20" s="3">
        <v>55.2</v>
      </c>
      <c r="L20" s="3">
        <v>31</v>
      </c>
      <c r="M20" s="3">
        <v>24.2</v>
      </c>
      <c r="N20" s="3">
        <v>78.2</v>
      </c>
    </row>
    <row r="21" spans="2:14" ht="12" customHeight="1" x14ac:dyDescent="0.2">
      <c r="B21" s="33"/>
      <c r="C21" s="4" t="s">
        <v>20</v>
      </c>
      <c r="D21" s="7">
        <v>26712</v>
      </c>
      <c r="E21" s="7">
        <v>5400</v>
      </c>
      <c r="F21" s="7">
        <v>17289</v>
      </c>
      <c r="G21" s="7">
        <v>4023</v>
      </c>
      <c r="H21" s="6">
        <v>20.2</v>
      </c>
      <c r="I21" s="6">
        <v>64.7</v>
      </c>
      <c r="J21" s="6">
        <v>15.1</v>
      </c>
      <c r="K21" s="6">
        <v>54.5</v>
      </c>
      <c r="L21" s="6">
        <v>31.2</v>
      </c>
      <c r="M21" s="6">
        <v>23.3</v>
      </c>
      <c r="N21" s="6">
        <v>74.5</v>
      </c>
    </row>
    <row r="22" spans="2:14" ht="12" customHeight="1" x14ac:dyDescent="0.2">
      <c r="B22" s="33"/>
      <c r="C22" s="4" t="s">
        <v>21</v>
      </c>
      <c r="D22" s="7">
        <v>8772</v>
      </c>
      <c r="E22" s="7">
        <v>1745</v>
      </c>
      <c r="F22" s="7">
        <v>5525</v>
      </c>
      <c r="G22" s="7">
        <v>1502</v>
      </c>
      <c r="H22" s="6">
        <v>19.899999999999999</v>
      </c>
      <c r="I22" s="6">
        <v>63</v>
      </c>
      <c r="J22" s="6">
        <v>17.100000000000001</v>
      </c>
      <c r="K22" s="6">
        <v>58.8</v>
      </c>
      <c r="L22" s="6">
        <v>31.6</v>
      </c>
      <c r="M22" s="6">
        <v>27.2</v>
      </c>
      <c r="N22" s="6">
        <v>86.1</v>
      </c>
    </row>
    <row r="23" spans="2:14" ht="12" customHeight="1" x14ac:dyDescent="0.2">
      <c r="B23" s="33"/>
      <c r="C23" s="4" t="s">
        <v>22</v>
      </c>
      <c r="D23" s="7">
        <v>1854</v>
      </c>
      <c r="E23" s="7">
        <v>312</v>
      </c>
      <c r="F23" s="7">
        <v>1239</v>
      </c>
      <c r="G23" s="7">
        <v>303</v>
      </c>
      <c r="H23" s="6">
        <v>16.8</v>
      </c>
      <c r="I23" s="6">
        <v>66.8</v>
      </c>
      <c r="J23" s="6">
        <v>16.399999999999999</v>
      </c>
      <c r="K23" s="6">
        <v>49.6</v>
      </c>
      <c r="L23" s="6">
        <v>25.2</v>
      </c>
      <c r="M23" s="6">
        <v>24.5</v>
      </c>
      <c r="N23" s="6">
        <v>97.1</v>
      </c>
    </row>
    <row r="24" spans="2:14" ht="15" customHeight="1" x14ac:dyDescent="0.2">
      <c r="B24" s="33" t="s">
        <v>26</v>
      </c>
      <c r="C24" s="1" t="s">
        <v>19</v>
      </c>
      <c r="D24" s="2">
        <v>37038</v>
      </c>
      <c r="E24" s="2">
        <v>6580</v>
      </c>
      <c r="F24" s="2">
        <v>23695</v>
      </c>
      <c r="G24" s="2">
        <v>6759</v>
      </c>
      <c r="H24" s="3">
        <v>17.8</v>
      </c>
      <c r="I24" s="3">
        <v>64</v>
      </c>
      <c r="J24" s="3">
        <v>18.2</v>
      </c>
      <c r="K24" s="3">
        <v>56.3</v>
      </c>
      <c r="L24" s="3">
        <v>27.8</v>
      </c>
      <c r="M24" s="3">
        <v>28.5</v>
      </c>
      <c r="N24" s="3">
        <v>102.7</v>
      </c>
    </row>
    <row r="25" spans="2:14" ht="12" customHeight="1" x14ac:dyDescent="0.2">
      <c r="B25" s="33"/>
      <c r="C25" s="4" t="s">
        <v>20</v>
      </c>
      <c r="D25" s="5">
        <v>26551</v>
      </c>
      <c r="E25" s="5">
        <v>4713</v>
      </c>
      <c r="F25" s="5">
        <v>17188</v>
      </c>
      <c r="G25" s="5">
        <v>4646</v>
      </c>
      <c r="H25" s="6">
        <v>17.8</v>
      </c>
      <c r="I25" s="6">
        <v>64.7</v>
      </c>
      <c r="J25" s="6">
        <v>17.5</v>
      </c>
      <c r="K25" s="6">
        <v>54.5</v>
      </c>
      <c r="L25" s="6">
        <v>27.4</v>
      </c>
      <c r="M25" s="6">
        <v>27</v>
      </c>
      <c r="N25" s="6">
        <v>98.6</v>
      </c>
    </row>
    <row r="26" spans="2:14" ht="12" customHeight="1" x14ac:dyDescent="0.2">
      <c r="B26" s="33"/>
      <c r="C26" s="4" t="s">
        <v>21</v>
      </c>
      <c r="D26" s="5">
        <v>8649</v>
      </c>
      <c r="E26" s="5">
        <v>1581</v>
      </c>
      <c r="F26" s="5">
        <v>5327</v>
      </c>
      <c r="G26" s="5">
        <v>1741</v>
      </c>
      <c r="H26" s="6">
        <v>18.3</v>
      </c>
      <c r="I26" s="6">
        <v>61.6</v>
      </c>
      <c r="J26" s="6">
        <v>20.100000000000001</v>
      </c>
      <c r="K26" s="6">
        <v>62.4</v>
      </c>
      <c r="L26" s="6">
        <v>29.7</v>
      </c>
      <c r="M26" s="6">
        <v>32.700000000000003</v>
      </c>
      <c r="N26" s="6">
        <v>110.1</v>
      </c>
    </row>
    <row r="27" spans="2:14" ht="12" customHeight="1" x14ac:dyDescent="0.2">
      <c r="B27" s="33"/>
      <c r="C27" s="4" t="s">
        <v>22</v>
      </c>
      <c r="D27" s="5">
        <v>1838</v>
      </c>
      <c r="E27" s="5">
        <v>286</v>
      </c>
      <c r="F27" s="5">
        <v>1180</v>
      </c>
      <c r="G27" s="5">
        <v>372</v>
      </c>
      <c r="H27" s="6">
        <v>15.6</v>
      </c>
      <c r="I27" s="6">
        <v>64.2</v>
      </c>
      <c r="J27" s="6">
        <v>20.2</v>
      </c>
      <c r="K27" s="6">
        <v>55.8</v>
      </c>
      <c r="L27" s="6">
        <v>24.2</v>
      </c>
      <c r="M27" s="6">
        <v>31.5</v>
      </c>
      <c r="N27" s="6">
        <v>130.1</v>
      </c>
    </row>
    <row r="28" spans="2:14" ht="15" customHeight="1" x14ac:dyDescent="0.2">
      <c r="B28" s="33" t="s">
        <v>27</v>
      </c>
      <c r="C28" s="1" t="s">
        <v>19</v>
      </c>
      <c r="D28" s="2">
        <v>38046</v>
      </c>
      <c r="E28" s="2">
        <v>6058</v>
      </c>
      <c r="F28" s="2">
        <v>24099</v>
      </c>
      <c r="G28" s="2">
        <v>7889</v>
      </c>
      <c r="H28" s="3">
        <v>15.9</v>
      </c>
      <c r="I28" s="3">
        <v>63.3</v>
      </c>
      <c r="J28" s="3">
        <v>20.7</v>
      </c>
      <c r="K28" s="3">
        <v>57.9</v>
      </c>
      <c r="L28" s="3">
        <v>25.1</v>
      </c>
      <c r="M28" s="3">
        <v>32.700000000000003</v>
      </c>
      <c r="N28" s="3">
        <v>130.19999999999999</v>
      </c>
    </row>
    <row r="29" spans="2:14" ht="12" customHeight="1" x14ac:dyDescent="0.2">
      <c r="B29" s="33"/>
      <c r="C29" s="4" t="s">
        <v>20</v>
      </c>
      <c r="D29" s="5">
        <v>27117</v>
      </c>
      <c r="E29" s="5">
        <v>4302</v>
      </c>
      <c r="F29" s="5">
        <v>17345</v>
      </c>
      <c r="G29" s="5">
        <v>5470</v>
      </c>
      <c r="H29" s="6">
        <v>15.9</v>
      </c>
      <c r="I29" s="6">
        <v>64</v>
      </c>
      <c r="J29" s="6">
        <v>20.100000000000001</v>
      </c>
      <c r="K29" s="6">
        <v>56.3</v>
      </c>
      <c r="L29" s="6">
        <v>24.8</v>
      </c>
      <c r="M29" s="6">
        <v>31.5</v>
      </c>
      <c r="N29" s="6">
        <v>127.2</v>
      </c>
    </row>
    <row r="30" spans="2:14" ht="12" customHeight="1" x14ac:dyDescent="0.2">
      <c r="B30" s="33"/>
      <c r="C30" s="4" t="s">
        <v>21</v>
      </c>
      <c r="D30" s="5">
        <v>8967</v>
      </c>
      <c r="E30" s="5">
        <v>1504</v>
      </c>
      <c r="F30" s="5">
        <v>5470</v>
      </c>
      <c r="G30" s="5">
        <v>1993</v>
      </c>
      <c r="H30" s="6">
        <v>16.8</v>
      </c>
      <c r="I30" s="6">
        <v>61</v>
      </c>
      <c r="J30" s="6">
        <v>22.2</v>
      </c>
      <c r="K30" s="6">
        <v>63.9</v>
      </c>
      <c r="L30" s="6">
        <v>27.5</v>
      </c>
      <c r="M30" s="6">
        <v>36.4</v>
      </c>
      <c r="N30" s="6">
        <v>132.5</v>
      </c>
    </row>
    <row r="31" spans="2:14" ht="12" customHeight="1" x14ac:dyDescent="0.2">
      <c r="B31" s="33"/>
      <c r="C31" s="4" t="s">
        <v>22</v>
      </c>
      <c r="D31" s="5">
        <v>1962</v>
      </c>
      <c r="E31" s="5">
        <v>252</v>
      </c>
      <c r="F31" s="5">
        <v>1284</v>
      </c>
      <c r="G31" s="5">
        <v>426</v>
      </c>
      <c r="H31" s="6">
        <v>12.8</v>
      </c>
      <c r="I31" s="6">
        <v>65.400000000000006</v>
      </c>
      <c r="J31" s="6">
        <v>21.8</v>
      </c>
      <c r="K31" s="6">
        <v>52.8</v>
      </c>
      <c r="L31" s="6">
        <v>19.600000000000001</v>
      </c>
      <c r="M31" s="6">
        <v>33.200000000000003</v>
      </c>
      <c r="N31" s="6">
        <v>169</v>
      </c>
    </row>
    <row r="32" spans="2:14" ht="15" customHeight="1" x14ac:dyDescent="0.2">
      <c r="B32" s="33" t="s">
        <v>28</v>
      </c>
      <c r="C32" s="1" t="s">
        <v>19</v>
      </c>
      <c r="D32" s="2">
        <v>36925</v>
      </c>
      <c r="E32" s="2">
        <v>5500</v>
      </c>
      <c r="F32" s="2">
        <v>22581</v>
      </c>
      <c r="G32" s="2">
        <v>8844</v>
      </c>
      <c r="H32" s="3">
        <v>14.9</v>
      </c>
      <c r="I32" s="3">
        <v>61.2</v>
      </c>
      <c r="J32" s="3">
        <v>24.3</v>
      </c>
      <c r="K32" s="3">
        <v>63.5</v>
      </c>
      <c r="L32" s="3">
        <v>24.4</v>
      </c>
      <c r="M32" s="3">
        <v>39.200000000000003</v>
      </c>
      <c r="N32" s="3">
        <v>160.80000000000001</v>
      </c>
    </row>
    <row r="33" spans="2:14" ht="12" customHeight="1" x14ac:dyDescent="0.2">
      <c r="B33" s="33"/>
      <c r="C33" s="4" t="s">
        <v>20</v>
      </c>
      <c r="D33" s="5">
        <v>26126</v>
      </c>
      <c r="E33" s="5">
        <v>3815</v>
      </c>
      <c r="F33" s="5">
        <v>16098</v>
      </c>
      <c r="G33" s="5">
        <v>6213</v>
      </c>
      <c r="H33" s="6">
        <v>14.6</v>
      </c>
      <c r="I33" s="6">
        <v>61.6</v>
      </c>
      <c r="J33" s="6">
        <v>23.8</v>
      </c>
      <c r="K33" s="6">
        <v>62.3</v>
      </c>
      <c r="L33" s="6">
        <v>23.7</v>
      </c>
      <c r="M33" s="6">
        <v>38.6</v>
      </c>
      <c r="N33" s="6">
        <v>162.9</v>
      </c>
    </row>
    <row r="34" spans="2:14" ht="12" customHeight="1" x14ac:dyDescent="0.2">
      <c r="B34" s="33"/>
      <c r="C34" s="4" t="s">
        <v>21</v>
      </c>
      <c r="D34" s="5">
        <v>9258</v>
      </c>
      <c r="E34" s="5">
        <v>1463</v>
      </c>
      <c r="F34" s="5">
        <v>5574</v>
      </c>
      <c r="G34" s="5">
        <v>2221</v>
      </c>
      <c r="H34" s="6">
        <v>15.8</v>
      </c>
      <c r="I34" s="6">
        <v>60.2</v>
      </c>
      <c r="J34" s="6">
        <v>24</v>
      </c>
      <c r="K34" s="6">
        <v>66.099999999999994</v>
      </c>
      <c r="L34" s="6">
        <v>26.2</v>
      </c>
      <c r="M34" s="6">
        <v>39.799999999999997</v>
      </c>
      <c r="N34" s="6">
        <v>151.80000000000001</v>
      </c>
    </row>
    <row r="35" spans="2:14" ht="12" customHeight="1" x14ac:dyDescent="0.2">
      <c r="B35" s="33"/>
      <c r="C35" s="4" t="s">
        <v>22</v>
      </c>
      <c r="D35" s="5">
        <v>1541</v>
      </c>
      <c r="E35" s="5">
        <v>222</v>
      </c>
      <c r="F35" s="5">
        <v>909</v>
      </c>
      <c r="G35" s="5">
        <v>410</v>
      </c>
      <c r="H35" s="6">
        <v>14.4</v>
      </c>
      <c r="I35" s="6">
        <v>59</v>
      </c>
      <c r="J35" s="6">
        <v>26.6</v>
      </c>
      <c r="K35" s="6">
        <v>69.5</v>
      </c>
      <c r="L35" s="6">
        <v>24.4</v>
      </c>
      <c r="M35" s="6">
        <v>45.1</v>
      </c>
      <c r="N35" s="6">
        <v>184.7</v>
      </c>
    </row>
    <row r="36" spans="2:14" ht="15" customHeight="1" x14ac:dyDescent="0.2">
      <c r="B36" s="33" t="s">
        <v>29</v>
      </c>
      <c r="C36" s="1" t="s">
        <v>19</v>
      </c>
      <c r="D36" s="2">
        <v>35922</v>
      </c>
      <c r="E36" s="2">
        <v>5099</v>
      </c>
      <c r="F36" s="2">
        <v>21245</v>
      </c>
      <c r="G36" s="2">
        <v>9575</v>
      </c>
      <c r="H36" s="3">
        <v>14.2</v>
      </c>
      <c r="I36" s="3">
        <v>59.1</v>
      </c>
      <c r="J36" s="3">
        <v>26.7</v>
      </c>
      <c r="K36" s="3">
        <v>69.099999999999994</v>
      </c>
      <c r="L36" s="3">
        <v>24</v>
      </c>
      <c r="M36" s="3">
        <v>45.1</v>
      </c>
      <c r="N36" s="3">
        <v>187.8</v>
      </c>
    </row>
    <row r="37" spans="2:14" ht="12" customHeight="1" x14ac:dyDescent="0.2">
      <c r="B37" s="33"/>
      <c r="C37" s="4" t="s">
        <v>20</v>
      </c>
      <c r="D37" s="8">
        <v>25227</v>
      </c>
      <c r="E37" s="8">
        <v>3563</v>
      </c>
      <c r="F37" s="8">
        <v>14969</v>
      </c>
      <c r="G37" s="8">
        <v>6692</v>
      </c>
      <c r="H37" s="9">
        <v>14.1</v>
      </c>
      <c r="I37" s="9">
        <v>59.3</v>
      </c>
      <c r="J37" s="9">
        <v>26.5</v>
      </c>
      <c r="K37" s="10">
        <v>68.5</v>
      </c>
      <c r="L37" s="10">
        <v>23.8</v>
      </c>
      <c r="M37" s="10">
        <v>44.7</v>
      </c>
      <c r="N37" s="10">
        <v>187.8</v>
      </c>
    </row>
    <row r="38" spans="2:14" ht="12" customHeight="1" x14ac:dyDescent="0.2">
      <c r="B38" s="33"/>
      <c r="C38" s="4" t="s">
        <v>21</v>
      </c>
      <c r="D38" s="8">
        <v>9199</v>
      </c>
      <c r="E38" s="8">
        <v>1357</v>
      </c>
      <c r="F38" s="8">
        <v>5409</v>
      </c>
      <c r="G38" s="8">
        <v>2433</v>
      </c>
      <c r="H38" s="9">
        <v>14.8</v>
      </c>
      <c r="I38" s="9">
        <v>58.8</v>
      </c>
      <c r="J38" s="9">
        <v>26.4</v>
      </c>
      <c r="K38" s="10">
        <v>70.099999999999994</v>
      </c>
      <c r="L38" s="10">
        <v>25.1</v>
      </c>
      <c r="M38" s="10">
        <v>45</v>
      </c>
      <c r="N38" s="10">
        <v>179.3</v>
      </c>
    </row>
    <row r="39" spans="2:14" ht="12" customHeight="1" x14ac:dyDescent="0.2">
      <c r="B39" s="33"/>
      <c r="C39" s="4" t="s">
        <v>22</v>
      </c>
      <c r="D39" s="8">
        <v>1496</v>
      </c>
      <c r="E39" s="8">
        <v>179</v>
      </c>
      <c r="F39" s="8">
        <v>867</v>
      </c>
      <c r="G39" s="8">
        <v>450</v>
      </c>
      <c r="H39" s="9">
        <v>12</v>
      </c>
      <c r="I39" s="9">
        <v>58</v>
      </c>
      <c r="J39" s="9">
        <v>30.1</v>
      </c>
      <c r="K39" s="10">
        <v>72.5</v>
      </c>
      <c r="L39" s="10">
        <v>20.6</v>
      </c>
      <c r="M39" s="10">
        <v>51.9</v>
      </c>
      <c r="N39" s="10">
        <v>251.4</v>
      </c>
    </row>
    <row r="40" spans="2:14" ht="15" customHeight="1" x14ac:dyDescent="0.2">
      <c r="B40" s="29" t="s">
        <v>30</v>
      </c>
      <c r="C40" s="11" t="s">
        <v>19</v>
      </c>
      <c r="D40" s="12">
        <v>33927</v>
      </c>
      <c r="E40" s="12">
        <v>4428</v>
      </c>
      <c r="F40" s="12">
        <v>19535</v>
      </c>
      <c r="G40" s="12">
        <v>9962</v>
      </c>
      <c r="H40" s="13">
        <v>13.1</v>
      </c>
      <c r="I40" s="13">
        <v>57.6</v>
      </c>
      <c r="J40" s="13">
        <v>29.4</v>
      </c>
      <c r="K40" s="14">
        <v>73.7</v>
      </c>
      <c r="L40" s="14">
        <v>22.7</v>
      </c>
      <c r="M40" s="14">
        <v>51</v>
      </c>
      <c r="N40" s="14">
        <v>225</v>
      </c>
    </row>
    <row r="41" spans="2:14" ht="12" customHeight="1" x14ac:dyDescent="0.2">
      <c r="B41" s="30"/>
      <c r="C41" s="4" t="s">
        <v>31</v>
      </c>
      <c r="D41" s="8">
        <v>23691</v>
      </c>
      <c r="E41" s="8">
        <v>3047</v>
      </c>
      <c r="F41" s="8">
        <v>13718</v>
      </c>
      <c r="G41" s="8">
        <v>6925</v>
      </c>
      <c r="H41" s="9">
        <v>12.9</v>
      </c>
      <c r="I41" s="9">
        <v>57.9</v>
      </c>
      <c r="J41" s="9">
        <v>29.2</v>
      </c>
      <c r="K41" s="10">
        <v>72.7</v>
      </c>
      <c r="L41" s="10">
        <v>22.2</v>
      </c>
      <c r="M41" s="10">
        <v>50.5</v>
      </c>
      <c r="N41" s="10">
        <v>227.3</v>
      </c>
    </row>
    <row r="42" spans="2:14" ht="12" customHeight="1" x14ac:dyDescent="0.2">
      <c r="B42" s="30"/>
      <c r="C42" s="4" t="s">
        <v>32</v>
      </c>
      <c r="D42" s="8">
        <v>8923</v>
      </c>
      <c r="E42" s="8">
        <v>1246</v>
      </c>
      <c r="F42" s="8">
        <v>5089</v>
      </c>
      <c r="G42" s="8">
        <v>2587</v>
      </c>
      <c r="H42" s="9">
        <v>14</v>
      </c>
      <c r="I42" s="9">
        <v>57</v>
      </c>
      <c r="J42" s="9">
        <v>29</v>
      </c>
      <c r="K42" s="10">
        <v>75.3</v>
      </c>
      <c r="L42" s="10">
        <v>24.5</v>
      </c>
      <c r="M42" s="10">
        <v>50.8</v>
      </c>
      <c r="N42" s="10">
        <v>207.6</v>
      </c>
    </row>
    <row r="43" spans="2:14" ht="12" customHeight="1" x14ac:dyDescent="0.2">
      <c r="B43" s="31"/>
      <c r="C43" s="4" t="s">
        <v>33</v>
      </c>
      <c r="D43" s="8">
        <v>1313</v>
      </c>
      <c r="E43" s="8">
        <v>135</v>
      </c>
      <c r="F43" s="8">
        <v>728</v>
      </c>
      <c r="G43" s="8">
        <v>450</v>
      </c>
      <c r="H43" s="9">
        <v>10.3</v>
      </c>
      <c r="I43" s="9">
        <v>55.4</v>
      </c>
      <c r="J43" s="9">
        <v>34.200000000000003</v>
      </c>
      <c r="K43" s="10">
        <v>80.400000000000006</v>
      </c>
      <c r="L43" s="10">
        <v>18.5</v>
      </c>
      <c r="M43" s="10">
        <v>61.8</v>
      </c>
      <c r="N43" s="10">
        <v>333.3</v>
      </c>
    </row>
    <row r="44" spans="2:14" ht="11.25" customHeight="1" x14ac:dyDescent="0.2">
      <c r="B44" s="33" t="s">
        <v>34</v>
      </c>
      <c r="C44" s="1" t="s">
        <v>19</v>
      </c>
      <c r="D44" s="2">
        <v>31671</v>
      </c>
      <c r="E44" s="2">
        <v>3699</v>
      </c>
      <c r="F44" s="2">
        <v>17174</v>
      </c>
      <c r="G44" s="2">
        <v>10502</v>
      </c>
      <c r="H44" s="3">
        <v>11.8</v>
      </c>
      <c r="I44" s="3">
        <v>54.7</v>
      </c>
      <c r="J44" s="3">
        <v>33.5</v>
      </c>
      <c r="K44" s="3">
        <v>82.7</v>
      </c>
      <c r="L44" s="3">
        <v>21.5</v>
      </c>
      <c r="M44" s="3">
        <v>61.2</v>
      </c>
      <c r="N44" s="3">
        <v>283.89999999999998</v>
      </c>
    </row>
    <row r="45" spans="2:14" ht="12" customHeight="1" x14ac:dyDescent="0.2">
      <c r="B45" s="33"/>
      <c r="C45" s="4" t="s">
        <v>31</v>
      </c>
      <c r="D45" s="8">
        <v>22122</v>
      </c>
      <c r="E45" s="8">
        <v>2508</v>
      </c>
      <c r="F45" s="8">
        <v>11987</v>
      </c>
      <c r="G45" s="8">
        <v>7405</v>
      </c>
      <c r="H45" s="9">
        <v>11.5</v>
      </c>
      <c r="I45" s="9">
        <v>54.7</v>
      </c>
      <c r="J45" s="9">
        <v>33.799999999999997</v>
      </c>
      <c r="K45" s="10">
        <v>82.7</v>
      </c>
      <c r="L45" s="10">
        <v>20.9</v>
      </c>
      <c r="M45" s="10">
        <v>61.8</v>
      </c>
      <c r="N45" s="10">
        <v>295.3</v>
      </c>
    </row>
    <row r="46" spans="2:14" ht="12" customHeight="1" x14ac:dyDescent="0.2">
      <c r="B46" s="33"/>
      <c r="C46" s="4" t="s">
        <v>32</v>
      </c>
      <c r="D46" s="8">
        <v>8370</v>
      </c>
      <c r="E46" s="8">
        <v>1060</v>
      </c>
      <c r="F46" s="8">
        <v>4585</v>
      </c>
      <c r="G46" s="8">
        <v>2651</v>
      </c>
      <c r="H46" s="9">
        <v>12.8</v>
      </c>
      <c r="I46" s="9">
        <v>55.3</v>
      </c>
      <c r="J46" s="9">
        <v>32</v>
      </c>
      <c r="K46" s="10">
        <v>80.900000000000006</v>
      </c>
      <c r="L46" s="10">
        <v>23.1</v>
      </c>
      <c r="M46" s="10">
        <v>57.8</v>
      </c>
      <c r="N46" s="10">
        <v>250.1</v>
      </c>
    </row>
    <row r="47" spans="2:14" ht="12" customHeight="1" x14ac:dyDescent="0.2">
      <c r="B47" s="33"/>
      <c r="C47" s="4" t="s">
        <v>33</v>
      </c>
      <c r="D47" s="8">
        <v>1179</v>
      </c>
      <c r="E47" s="8">
        <v>131</v>
      </c>
      <c r="F47" s="8">
        <v>602</v>
      </c>
      <c r="G47" s="8">
        <v>446</v>
      </c>
      <c r="H47" s="9">
        <v>11.1</v>
      </c>
      <c r="I47" s="9">
        <v>51.1</v>
      </c>
      <c r="J47" s="9">
        <v>37.799999999999997</v>
      </c>
      <c r="K47" s="10">
        <v>95.8</v>
      </c>
      <c r="L47" s="10">
        <v>21.8</v>
      </c>
      <c r="M47" s="10">
        <v>74.099999999999994</v>
      </c>
      <c r="N47" s="10">
        <v>340.5</v>
      </c>
    </row>
    <row r="48" spans="2:14" ht="15" customHeight="1" x14ac:dyDescent="0.2">
      <c r="B48" s="33" t="s">
        <v>36</v>
      </c>
      <c r="C48" s="1" t="s">
        <v>19</v>
      </c>
      <c r="D48" s="2">
        <v>29237</v>
      </c>
      <c r="E48" s="2">
        <v>3032</v>
      </c>
      <c r="F48" s="2">
        <v>15440</v>
      </c>
      <c r="G48" s="2">
        <v>10717</v>
      </c>
      <c r="H48" s="3">
        <v>10.38747</v>
      </c>
      <c r="I48" s="3">
        <v>52.896639999999998</v>
      </c>
      <c r="J48" s="3">
        <v>36.715890000000002</v>
      </c>
      <c r="K48" s="3">
        <f>+(H48+J48)/I48*100</f>
        <v>89.047924405028382</v>
      </c>
      <c r="L48" s="3">
        <f>+H48/I48*100</f>
        <v>19.637296433195004</v>
      </c>
      <c r="M48" s="3">
        <f>+J48/I48*100</f>
        <v>69.410627971833378</v>
      </c>
      <c r="N48" s="3">
        <f>+J48/H48*100</f>
        <v>353.46325909966527</v>
      </c>
    </row>
    <row r="49" spans="2:14" ht="12" customHeight="1" x14ac:dyDescent="0.2">
      <c r="B49" s="33"/>
      <c r="C49" s="4" t="s">
        <v>31</v>
      </c>
      <c r="D49" s="8">
        <v>20427</v>
      </c>
      <c r="E49" s="8">
        <v>2077</v>
      </c>
      <c r="F49" s="8">
        <v>10800</v>
      </c>
      <c r="G49" s="8">
        <v>7509</v>
      </c>
      <c r="H49" s="9">
        <v>10.188359999999999</v>
      </c>
      <c r="I49" s="9">
        <v>52.977530000000002</v>
      </c>
      <c r="J49" s="9">
        <v>36.834099999999999</v>
      </c>
      <c r="K49" s="10">
        <f t="shared" ref="K49:K51" si="0">+(H49+J49)/I49*100</f>
        <v>88.759253215466998</v>
      </c>
      <c r="L49" s="10">
        <f t="shared" ref="L49:L51" si="1">+H49/I49*100</f>
        <v>19.231474174050771</v>
      </c>
      <c r="M49" s="10">
        <f t="shared" ref="M49:M51" si="2">+J49/I49*100</f>
        <v>69.527779041416238</v>
      </c>
      <c r="N49" s="10">
        <f t="shared" ref="N49:N51" si="3">+J49/H49*100</f>
        <v>361.53119834791863</v>
      </c>
    </row>
    <row r="50" spans="2:14" ht="12" customHeight="1" x14ac:dyDescent="0.2">
      <c r="B50" s="33"/>
      <c r="C50" s="4" t="s">
        <v>32</v>
      </c>
      <c r="D50" s="8">
        <v>7814</v>
      </c>
      <c r="E50" s="8">
        <v>864</v>
      </c>
      <c r="F50" s="8">
        <v>4152</v>
      </c>
      <c r="G50" s="8">
        <v>2791</v>
      </c>
      <c r="H50" s="9">
        <v>11.066990000000001</v>
      </c>
      <c r="I50" s="9">
        <v>53.183039999999998</v>
      </c>
      <c r="J50" s="9">
        <v>35.749969999999998</v>
      </c>
      <c r="K50" s="10">
        <f t="shared" si="0"/>
        <v>88.029868168498822</v>
      </c>
      <c r="L50" s="10">
        <f t="shared" si="1"/>
        <v>20.80924670722095</v>
      </c>
      <c r="M50" s="10">
        <f t="shared" si="2"/>
        <v>67.220621461277872</v>
      </c>
      <c r="N50" s="10">
        <f t="shared" si="3"/>
        <v>323.03245959380098</v>
      </c>
    </row>
    <row r="51" spans="2:14" ht="12" customHeight="1" x14ac:dyDescent="0.2">
      <c r="B51" s="33"/>
      <c r="C51" s="4" t="s">
        <v>33</v>
      </c>
      <c r="D51" s="8">
        <v>996</v>
      </c>
      <c r="E51" s="8">
        <v>91</v>
      </c>
      <c r="F51" s="8">
        <v>488</v>
      </c>
      <c r="G51" s="8">
        <v>417</v>
      </c>
      <c r="H51" s="9">
        <v>9.1365499999999997</v>
      </c>
      <c r="I51" s="9">
        <v>48.995980000000003</v>
      </c>
      <c r="J51" s="9">
        <v>41.867469999999997</v>
      </c>
      <c r="K51" s="10">
        <f t="shared" si="0"/>
        <v>104.09837705052536</v>
      </c>
      <c r="L51" s="10">
        <f t="shared" si="1"/>
        <v>18.647550268409773</v>
      </c>
      <c r="M51" s="10">
        <f t="shared" si="2"/>
        <v>85.450826782115584</v>
      </c>
      <c r="N51" s="10">
        <f t="shared" si="3"/>
        <v>458.24156820681765</v>
      </c>
    </row>
    <row r="52" spans="2:14" x14ac:dyDescent="0.2">
      <c r="L52" s="32" t="s">
        <v>35</v>
      </c>
      <c r="M52" s="32"/>
      <c r="N52" s="32"/>
    </row>
    <row r="53" spans="2:14" x14ac:dyDescent="0.2">
      <c r="L53" s="15"/>
      <c r="M53" s="15"/>
      <c r="N53" s="15"/>
    </row>
    <row r="55" spans="2:14" ht="12.75" customHeight="1" x14ac:dyDescent="0.2"/>
    <row r="67" spans="2:10" ht="13.5" customHeight="1" x14ac:dyDescent="0.2">
      <c r="B67" s="16" t="s">
        <v>2</v>
      </c>
      <c r="C67" s="28" t="s">
        <v>5</v>
      </c>
      <c r="D67" s="28"/>
      <c r="E67" s="28"/>
      <c r="F67" s="17"/>
      <c r="G67" s="28" t="s">
        <v>6</v>
      </c>
      <c r="H67" s="28"/>
      <c r="I67" s="28"/>
      <c r="J67" s="28"/>
    </row>
    <row r="68" spans="2:10" ht="13.5" customHeight="1" x14ac:dyDescent="0.2">
      <c r="B68" s="18"/>
      <c r="C68" s="27" t="s">
        <v>42</v>
      </c>
      <c r="D68" s="27" t="s">
        <v>43</v>
      </c>
      <c r="E68" s="27" t="s">
        <v>44</v>
      </c>
      <c r="F68" s="19"/>
      <c r="G68" s="25" t="s">
        <v>41</v>
      </c>
      <c r="H68" s="25" t="s">
        <v>38</v>
      </c>
      <c r="I68" s="25" t="s">
        <v>39</v>
      </c>
      <c r="J68" s="25" t="s">
        <v>40</v>
      </c>
    </row>
    <row r="69" spans="2:10" x14ac:dyDescent="0.2">
      <c r="B69" s="18"/>
      <c r="C69" s="28"/>
      <c r="D69" s="28"/>
      <c r="E69" s="28"/>
      <c r="F69" s="17"/>
      <c r="G69" s="26"/>
      <c r="H69" s="26"/>
      <c r="I69" s="26"/>
      <c r="J69" s="26"/>
    </row>
    <row r="70" spans="2:10" x14ac:dyDescent="0.2">
      <c r="B70" s="20"/>
      <c r="C70" s="28"/>
      <c r="D70" s="28"/>
      <c r="E70" s="28"/>
      <c r="F70" s="17"/>
      <c r="G70" s="26"/>
      <c r="H70" s="26"/>
      <c r="I70" s="26"/>
      <c r="J70" s="26"/>
    </row>
    <row r="71" spans="2:10" ht="15" customHeight="1" x14ac:dyDescent="0.2">
      <c r="B71" s="21" t="s">
        <v>18</v>
      </c>
      <c r="C71" s="3">
        <v>24</v>
      </c>
      <c r="D71" s="3">
        <v>64.8</v>
      </c>
      <c r="E71" s="3">
        <v>11.2</v>
      </c>
      <c r="F71" s="21" t="s">
        <v>18</v>
      </c>
      <c r="G71" s="3">
        <v>54.4</v>
      </c>
      <c r="H71" s="3">
        <v>37.1</v>
      </c>
      <c r="I71" s="3">
        <v>17.399999999999999</v>
      </c>
      <c r="J71" s="3">
        <v>46.8</v>
      </c>
    </row>
    <row r="72" spans="2:10" ht="15" customHeight="1" x14ac:dyDescent="0.2">
      <c r="B72" s="21" t="s">
        <v>23</v>
      </c>
      <c r="C72" s="3">
        <v>22.7</v>
      </c>
      <c r="D72" s="3">
        <v>64.900000000000006</v>
      </c>
      <c r="E72" s="3">
        <v>12.4</v>
      </c>
      <c r="F72" s="21" t="s">
        <v>23</v>
      </c>
      <c r="G72" s="3">
        <v>54.1</v>
      </c>
      <c r="H72" s="3">
        <v>34.9</v>
      </c>
      <c r="I72" s="3">
        <v>19.100000000000001</v>
      </c>
      <c r="J72" s="3">
        <v>54.8</v>
      </c>
    </row>
    <row r="73" spans="2:10" ht="15" customHeight="1" x14ac:dyDescent="0.2">
      <c r="B73" s="21" t="s">
        <v>24</v>
      </c>
      <c r="C73" s="3">
        <v>21.6</v>
      </c>
      <c r="D73" s="3">
        <v>64.400000000000006</v>
      </c>
      <c r="E73" s="3">
        <v>14</v>
      </c>
      <c r="F73" s="21" t="s">
        <v>24</v>
      </c>
      <c r="G73" s="3">
        <v>55.3</v>
      </c>
      <c r="H73" s="3">
        <v>33.5</v>
      </c>
      <c r="I73" s="3">
        <v>21.7</v>
      </c>
      <c r="J73" s="3">
        <v>64.8</v>
      </c>
    </row>
    <row r="74" spans="2:10" ht="15" customHeight="1" x14ac:dyDescent="0.2">
      <c r="B74" s="21" t="s">
        <v>25</v>
      </c>
      <c r="C74" s="3">
        <v>20</v>
      </c>
      <c r="D74" s="3">
        <v>64.400000000000006</v>
      </c>
      <c r="E74" s="3">
        <v>15.6</v>
      </c>
      <c r="F74" s="21" t="s">
        <v>25</v>
      </c>
      <c r="G74" s="3">
        <v>55.2</v>
      </c>
      <c r="H74" s="3">
        <v>31</v>
      </c>
      <c r="I74" s="3">
        <v>24.2</v>
      </c>
      <c r="J74" s="3">
        <v>78.2</v>
      </c>
    </row>
    <row r="75" spans="2:10" ht="15" customHeight="1" x14ac:dyDescent="0.2">
      <c r="B75" s="21" t="s">
        <v>26</v>
      </c>
      <c r="C75" s="3">
        <v>17.8</v>
      </c>
      <c r="D75" s="3">
        <v>64</v>
      </c>
      <c r="E75" s="3">
        <v>18.2</v>
      </c>
      <c r="F75" s="21" t="s">
        <v>26</v>
      </c>
      <c r="G75" s="3">
        <v>56.3</v>
      </c>
      <c r="H75" s="3">
        <v>27.8</v>
      </c>
      <c r="I75" s="3">
        <v>28.5</v>
      </c>
      <c r="J75" s="3">
        <v>102.7</v>
      </c>
    </row>
    <row r="76" spans="2:10" ht="15" customHeight="1" x14ac:dyDescent="0.2">
      <c r="B76" s="21" t="s">
        <v>27</v>
      </c>
      <c r="C76" s="3">
        <v>15.9</v>
      </c>
      <c r="D76" s="3">
        <v>63.3</v>
      </c>
      <c r="E76" s="3">
        <v>20.7</v>
      </c>
      <c r="F76" s="21" t="s">
        <v>27</v>
      </c>
      <c r="G76" s="3">
        <v>57.9</v>
      </c>
      <c r="H76" s="3">
        <v>25.1</v>
      </c>
      <c r="I76" s="3">
        <v>32.700000000000003</v>
      </c>
      <c r="J76" s="3">
        <v>130.19999999999999</v>
      </c>
    </row>
    <row r="77" spans="2:10" ht="15" customHeight="1" x14ac:dyDescent="0.2">
      <c r="B77" s="21" t="s">
        <v>28</v>
      </c>
      <c r="C77" s="3">
        <v>14.9</v>
      </c>
      <c r="D77" s="3">
        <v>61.2</v>
      </c>
      <c r="E77" s="3">
        <v>24.3</v>
      </c>
      <c r="F77" s="21" t="s">
        <v>28</v>
      </c>
      <c r="G77" s="3">
        <v>63.5</v>
      </c>
      <c r="H77" s="3">
        <v>24.4</v>
      </c>
      <c r="I77" s="3">
        <v>39.200000000000003</v>
      </c>
      <c r="J77" s="3">
        <v>160.80000000000001</v>
      </c>
    </row>
    <row r="78" spans="2:10" ht="15" customHeight="1" x14ac:dyDescent="0.2">
      <c r="B78" s="21" t="s">
        <v>29</v>
      </c>
      <c r="C78" s="3">
        <v>14.2</v>
      </c>
      <c r="D78" s="3">
        <v>59.1</v>
      </c>
      <c r="E78" s="3">
        <v>26.7</v>
      </c>
      <c r="F78" s="21" t="s">
        <v>29</v>
      </c>
      <c r="G78" s="3">
        <v>69.099999999999994</v>
      </c>
      <c r="H78" s="3">
        <v>24</v>
      </c>
      <c r="I78" s="3">
        <v>45.1</v>
      </c>
      <c r="J78" s="3">
        <v>187.8</v>
      </c>
    </row>
    <row r="79" spans="2:10" ht="15" customHeight="1" x14ac:dyDescent="0.2">
      <c r="B79" s="22" t="s">
        <v>30</v>
      </c>
      <c r="C79" s="13">
        <v>13.1</v>
      </c>
      <c r="D79" s="13">
        <v>57.6</v>
      </c>
      <c r="E79" s="13">
        <v>29.4</v>
      </c>
      <c r="F79" s="22" t="s">
        <v>30</v>
      </c>
      <c r="G79" s="14">
        <v>73.7</v>
      </c>
      <c r="H79" s="14">
        <v>22.7</v>
      </c>
      <c r="I79" s="14">
        <v>51</v>
      </c>
      <c r="J79" s="14">
        <v>225</v>
      </c>
    </row>
    <row r="80" spans="2:10" ht="15" customHeight="1" x14ac:dyDescent="0.2">
      <c r="B80" s="21" t="s">
        <v>34</v>
      </c>
      <c r="C80" s="3">
        <f t="shared" ref="C80:E80" ca="1" si="4">+OFFSET($B$4,(ROW()-ROW($B$70))*4,(COLUMN()-COLUMN($B$70))+5)</f>
        <v>11.8</v>
      </c>
      <c r="D80" s="3">
        <f t="shared" ca="1" si="4"/>
        <v>54.7</v>
      </c>
      <c r="E80" s="3">
        <f t="shared" ca="1" si="4"/>
        <v>33.5</v>
      </c>
      <c r="F80" s="21" t="s">
        <v>34</v>
      </c>
      <c r="G80" s="3">
        <f ca="1">+OFFSET($B$4,(ROW()-ROW($B$70))*4,(COLUMN()-COLUMN($B$70))+4)</f>
        <v>82.7</v>
      </c>
      <c r="H80" s="3">
        <f t="shared" ref="H80:J81" ca="1" si="5">+OFFSET($B$4,(ROW()-ROW($B$70))*4,(COLUMN()-COLUMN($B$70))+4)</f>
        <v>21.5</v>
      </c>
      <c r="I80" s="3">
        <f t="shared" ca="1" si="5"/>
        <v>61.2</v>
      </c>
      <c r="J80" s="3">
        <f t="shared" ca="1" si="5"/>
        <v>283.89999999999998</v>
      </c>
    </row>
    <row r="81" spans="2:10" x14ac:dyDescent="0.2">
      <c r="B81" s="21" t="s">
        <v>37</v>
      </c>
      <c r="C81" s="23">
        <f ca="1">+OFFSET($B$4,(ROW()-ROW($B$70))*4,(COLUMN()-COLUMN($B$70))+5)</f>
        <v>10.38747</v>
      </c>
      <c r="D81" s="23">
        <f t="shared" ref="D81:E81" ca="1" si="6">+OFFSET($B$4,(ROW()-ROW($B$70))*4,(COLUMN()-COLUMN($B$70))+5)</f>
        <v>52.896639999999998</v>
      </c>
      <c r="E81" s="23">
        <f t="shared" ca="1" si="6"/>
        <v>36.715890000000002</v>
      </c>
      <c r="F81" s="23" t="str">
        <f>+B81</f>
        <v>令和2年</v>
      </c>
      <c r="G81" s="23">
        <f ca="1">+OFFSET($B$4,(ROW()-ROW($B$70))*4,(COLUMN()-COLUMN($B$70))+4)</f>
        <v>89.047924405028382</v>
      </c>
      <c r="H81" s="23">
        <f t="shared" ca="1" si="5"/>
        <v>19.637296433195004</v>
      </c>
      <c r="I81" s="23">
        <f t="shared" ca="1" si="5"/>
        <v>69.410627971833378</v>
      </c>
      <c r="J81" s="24">
        <f t="shared" ca="1" si="5"/>
        <v>353.46325909966527</v>
      </c>
    </row>
  </sheetData>
  <mergeCells count="39">
    <mergeCell ref="B2:N2"/>
    <mergeCell ref="K3:N3"/>
    <mergeCell ref="B4:B7"/>
    <mergeCell ref="C4:C7"/>
    <mergeCell ref="D4:G4"/>
    <mergeCell ref="H4:J4"/>
    <mergeCell ref="K4:N4"/>
    <mergeCell ref="D5:D7"/>
    <mergeCell ref="E5:E7"/>
    <mergeCell ref="F5:F7"/>
    <mergeCell ref="G5:G7"/>
    <mergeCell ref="H5:H7"/>
    <mergeCell ref="I5:I7"/>
    <mergeCell ref="M5:M7"/>
    <mergeCell ref="N5:N7"/>
    <mergeCell ref="B8:B11"/>
    <mergeCell ref="B12:B15"/>
    <mergeCell ref="B24:B27"/>
    <mergeCell ref="B20:B23"/>
    <mergeCell ref="B16:B19"/>
    <mergeCell ref="K5:K7"/>
    <mergeCell ref="L5:L7"/>
    <mergeCell ref="B32:B35"/>
    <mergeCell ref="B36:B39"/>
    <mergeCell ref="J5:J7"/>
    <mergeCell ref="B28:B31"/>
    <mergeCell ref="B40:B43"/>
    <mergeCell ref="L52:N52"/>
    <mergeCell ref="C67:E67"/>
    <mergeCell ref="G67:J67"/>
    <mergeCell ref="B48:B51"/>
    <mergeCell ref="B44:B47"/>
    <mergeCell ref="I68:I70"/>
    <mergeCell ref="J68:J70"/>
    <mergeCell ref="C68:C70"/>
    <mergeCell ref="D68:D70"/>
    <mergeCell ref="E68:E70"/>
    <mergeCell ref="G68:G70"/>
    <mergeCell ref="H68:H70"/>
  </mergeCells>
  <phoneticPr fontId="2"/>
  <pageMargins left="0.75" right="0.47" top="0.63" bottom="0.64" header="0.51200000000000001" footer="0.51200000000000001"/>
  <pageSetup paperSize="9" scale="6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2022-02-16T06:38:32Z</cp:lastPrinted>
  <dcterms:created xsi:type="dcterms:W3CDTF">2019-02-21T23:50:02Z</dcterms:created>
  <dcterms:modified xsi:type="dcterms:W3CDTF">2024-02-27T01:46:29Z</dcterms:modified>
</cp:coreProperties>
</file>