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市民課\更新済みフォルダ【作業用】※あとで消します\"/>
    </mc:Choice>
  </mc:AlternateContent>
  <xr:revisionPtr revIDLastSave="0" documentId="13_ncr:1_{585CCFDD-03FD-4501-9983-DA1836D9F3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６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I46" i="1"/>
  <c r="I45" i="1"/>
  <c r="Q45" i="1"/>
  <c r="P45" i="1"/>
  <c r="O45" i="1"/>
  <c r="N45" i="1"/>
  <c r="M45" i="1"/>
  <c r="L45" i="1"/>
  <c r="K45" i="1"/>
  <c r="J45" i="1"/>
  <c r="C68" i="1"/>
  <c r="D68" i="1"/>
  <c r="E68" i="1"/>
  <c r="F68" i="1"/>
  <c r="D66" i="1" l="1"/>
  <c r="D64" i="1"/>
  <c r="D59" i="1"/>
  <c r="I44" i="1"/>
  <c r="C44" i="1"/>
  <c r="I43" i="1"/>
  <c r="C43" i="1"/>
  <c r="I42" i="1"/>
  <c r="C42" i="1"/>
  <c r="Q41" i="1"/>
  <c r="P41" i="1"/>
  <c r="O41" i="1"/>
  <c r="N41" i="1"/>
  <c r="M41" i="1"/>
  <c r="L41" i="1"/>
  <c r="K41" i="1"/>
  <c r="J41" i="1"/>
  <c r="F41" i="1"/>
  <c r="E67" i="1" s="1"/>
  <c r="E41" i="1"/>
  <c r="D67" i="1" s="1"/>
  <c r="D41" i="1"/>
  <c r="C67" i="1" s="1"/>
  <c r="I40" i="1"/>
  <c r="C40" i="1"/>
  <c r="I39" i="1"/>
  <c r="C39" i="1"/>
  <c r="I38" i="1"/>
  <c r="C38" i="1"/>
  <c r="Q37" i="1"/>
  <c r="P37" i="1"/>
  <c r="O37" i="1"/>
  <c r="N37" i="1"/>
  <c r="M37" i="1"/>
  <c r="L37" i="1"/>
  <c r="K37" i="1"/>
  <c r="J37" i="1"/>
  <c r="F37" i="1"/>
  <c r="E66" i="1" s="1"/>
  <c r="E37" i="1"/>
  <c r="D37" i="1"/>
  <c r="C66" i="1" s="1"/>
  <c r="I36" i="1"/>
  <c r="C36" i="1"/>
  <c r="I35" i="1"/>
  <c r="C35" i="1"/>
  <c r="I34" i="1"/>
  <c r="C34" i="1"/>
  <c r="Q33" i="1"/>
  <c r="P33" i="1"/>
  <c r="O33" i="1"/>
  <c r="N33" i="1"/>
  <c r="M33" i="1"/>
  <c r="L33" i="1"/>
  <c r="K33" i="1"/>
  <c r="J33" i="1"/>
  <c r="I33" i="1" s="1"/>
  <c r="F33" i="1"/>
  <c r="E65" i="1" s="1"/>
  <c r="E33" i="1"/>
  <c r="D65" i="1" s="1"/>
  <c r="D33" i="1"/>
  <c r="C33" i="1" s="1"/>
  <c r="F65" i="1" s="1"/>
  <c r="I32" i="1"/>
  <c r="C32" i="1"/>
  <c r="I31" i="1"/>
  <c r="C31" i="1"/>
  <c r="I30" i="1"/>
  <c r="C30" i="1"/>
  <c r="Q29" i="1"/>
  <c r="P29" i="1"/>
  <c r="O29" i="1"/>
  <c r="N29" i="1"/>
  <c r="M29" i="1"/>
  <c r="L29" i="1"/>
  <c r="K29" i="1"/>
  <c r="J29" i="1"/>
  <c r="F29" i="1"/>
  <c r="E64" i="1" s="1"/>
  <c r="E29" i="1"/>
  <c r="D29" i="1"/>
  <c r="C64" i="1" s="1"/>
  <c r="I26" i="1"/>
  <c r="C26" i="1"/>
  <c r="I25" i="1"/>
  <c r="C25" i="1"/>
  <c r="I24" i="1"/>
  <c r="C24" i="1"/>
  <c r="Q23" i="1"/>
  <c r="P23" i="1"/>
  <c r="O23" i="1"/>
  <c r="N23" i="1"/>
  <c r="M23" i="1"/>
  <c r="L23" i="1"/>
  <c r="K23" i="1"/>
  <c r="J23" i="1"/>
  <c r="F23" i="1"/>
  <c r="E63" i="1" s="1"/>
  <c r="E23" i="1"/>
  <c r="D63" i="1" s="1"/>
  <c r="D23" i="1"/>
  <c r="C63" i="1" s="1"/>
  <c r="I22" i="1"/>
  <c r="C22" i="1"/>
  <c r="I21" i="1"/>
  <c r="C21" i="1"/>
  <c r="I20" i="1"/>
  <c r="C20" i="1"/>
  <c r="Q19" i="1"/>
  <c r="P19" i="1"/>
  <c r="O19" i="1"/>
  <c r="N19" i="1"/>
  <c r="M19" i="1"/>
  <c r="L19" i="1"/>
  <c r="K19" i="1"/>
  <c r="J19" i="1"/>
  <c r="F19" i="1"/>
  <c r="E62" i="1" s="1"/>
  <c r="E19" i="1"/>
  <c r="D19" i="1"/>
  <c r="C62" i="1" s="1"/>
  <c r="I18" i="1"/>
  <c r="C18" i="1"/>
  <c r="I17" i="1"/>
  <c r="C17" i="1"/>
  <c r="I16" i="1"/>
  <c r="C16" i="1"/>
  <c r="Q15" i="1"/>
  <c r="P15" i="1"/>
  <c r="O15" i="1"/>
  <c r="N15" i="1"/>
  <c r="M15" i="1"/>
  <c r="L15" i="1"/>
  <c r="K15" i="1"/>
  <c r="J15" i="1"/>
  <c r="F15" i="1"/>
  <c r="E61" i="1" s="1"/>
  <c r="E15" i="1"/>
  <c r="D61" i="1" s="1"/>
  <c r="D15" i="1"/>
  <c r="C15" i="1" s="1"/>
  <c r="F61" i="1" s="1"/>
  <c r="I14" i="1"/>
  <c r="C14" i="1"/>
  <c r="I13" i="1"/>
  <c r="C13" i="1"/>
  <c r="I12" i="1"/>
  <c r="C12" i="1"/>
  <c r="Q11" i="1"/>
  <c r="P11" i="1"/>
  <c r="O11" i="1"/>
  <c r="N11" i="1"/>
  <c r="M11" i="1"/>
  <c r="L11" i="1"/>
  <c r="K11" i="1"/>
  <c r="J11" i="1"/>
  <c r="F11" i="1"/>
  <c r="E60" i="1" s="1"/>
  <c r="E11" i="1"/>
  <c r="D60" i="1" s="1"/>
  <c r="D11" i="1"/>
  <c r="C60" i="1" s="1"/>
  <c r="I10" i="1"/>
  <c r="C10" i="1"/>
  <c r="I9" i="1"/>
  <c r="C9" i="1"/>
  <c r="I8" i="1"/>
  <c r="C8" i="1"/>
  <c r="Q7" i="1"/>
  <c r="P7" i="1"/>
  <c r="O7" i="1"/>
  <c r="N7" i="1"/>
  <c r="M7" i="1"/>
  <c r="L7" i="1"/>
  <c r="K7" i="1"/>
  <c r="J7" i="1"/>
  <c r="F7" i="1"/>
  <c r="E59" i="1" s="1"/>
  <c r="E7" i="1"/>
  <c r="D7" i="1"/>
  <c r="C59" i="1" s="1"/>
  <c r="I19" i="1" l="1"/>
  <c r="I41" i="1"/>
  <c r="I7" i="1"/>
  <c r="C19" i="1"/>
  <c r="F62" i="1" s="1"/>
  <c r="C23" i="1"/>
  <c r="F63" i="1" s="1"/>
  <c r="I23" i="1"/>
  <c r="I29" i="1"/>
  <c r="C7" i="1"/>
  <c r="F59" i="1" s="1"/>
  <c r="I11" i="1"/>
  <c r="I37" i="1"/>
  <c r="I15" i="1"/>
  <c r="C37" i="1"/>
  <c r="F66" i="1" s="1"/>
  <c r="C41" i="1"/>
  <c r="F67" i="1" s="1"/>
  <c r="C11" i="1"/>
  <c r="F60" i="1" s="1"/>
  <c r="C29" i="1"/>
  <c r="F64" i="1" s="1"/>
  <c r="C61" i="1"/>
  <c r="C65" i="1"/>
  <c r="D62" i="1"/>
</calcChain>
</file>

<file path=xl/sharedStrings.xml><?xml version="1.0" encoding="utf-8"?>
<sst xmlns="http://schemas.openxmlformats.org/spreadsheetml/2006/main" count="112" uniqueCount="60">
  <si>
    <t>【６】農林業</t>
    <rPh sb="3" eb="6">
      <t>ノウリンギョウ</t>
    </rPh>
    <phoneticPr fontId="2"/>
  </si>
  <si>
    <t>４　経営耕地面積及び規模別農家数(１戸平均耕地面積)</t>
    <rPh sb="2" eb="4">
      <t>ケイエイ</t>
    </rPh>
    <rPh sb="4" eb="6">
      <t>コウチ</t>
    </rPh>
    <rPh sb="6" eb="8">
      <t>メンセキ</t>
    </rPh>
    <rPh sb="8" eb="9">
      <t>オヨ</t>
    </rPh>
    <rPh sb="10" eb="12">
      <t>キボ</t>
    </rPh>
    <rPh sb="12" eb="13">
      <t>ベツ</t>
    </rPh>
    <rPh sb="13" eb="15">
      <t>ノウカ</t>
    </rPh>
    <rPh sb="15" eb="16">
      <t>スウ</t>
    </rPh>
    <rPh sb="18" eb="19">
      <t>コ</t>
    </rPh>
    <rPh sb="19" eb="21">
      <t>ヘイキン</t>
    </rPh>
    <rPh sb="21" eb="23">
      <t>コウチ</t>
    </rPh>
    <rPh sb="23" eb="25">
      <t>メンセキ</t>
    </rPh>
    <phoneticPr fontId="2"/>
  </si>
  <si>
    <t>単位：ha</t>
    <rPh sb="0" eb="2">
      <t>タンイ</t>
    </rPh>
    <phoneticPr fontId="2"/>
  </si>
  <si>
    <t>単位：戸</t>
    <rPh sb="0" eb="2">
      <t>タンイ</t>
    </rPh>
    <rPh sb="3" eb="4">
      <t>コ</t>
    </rPh>
    <phoneticPr fontId="2"/>
  </si>
  <si>
    <t>年次</t>
    <rPh sb="0" eb="2">
      <t>ネンジ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</si>
  <si>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</si>
  <si>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規模別農家数</t>
    <rPh sb="0" eb="2">
      <t>キボ</t>
    </rPh>
    <rPh sb="2" eb="3">
      <t>ベツ</t>
    </rPh>
    <rPh sb="3" eb="5">
      <t>ノウカ</t>
    </rPh>
    <rPh sb="5" eb="6">
      <t>スウ</t>
    </rPh>
    <phoneticPr fontId="2"/>
  </si>
  <si>
    <t>総数</t>
    <rPh sb="0" eb="2">
      <t>ソウスウ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</si>
  <si>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</si>
  <si>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</si>
  <si>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2">
      <t>ジュエン</t>
    </rPh>
    <rPh sb="2" eb="3">
      <t>チ</t>
    </rPh>
    <phoneticPr fontId="2"/>
  </si>
  <si>
    <t>１戸平均</t>
    <rPh sb="1" eb="2">
      <t>コ</t>
    </rPh>
    <rPh sb="2" eb="4">
      <t>ヘイキン</t>
    </rPh>
    <phoneticPr fontId="2"/>
  </si>
  <si>
    <t>例外規定</t>
    <rPh sb="0" eb="2">
      <t>レイガイ</t>
    </rPh>
    <rPh sb="2" eb="4">
      <t>キテイ</t>
    </rPh>
    <phoneticPr fontId="2"/>
  </si>
  <si>
    <t>0.3ha未満</t>
    <rPh sb="5" eb="7">
      <t>ミマン</t>
    </rPh>
    <phoneticPr fontId="2"/>
  </si>
  <si>
    <t>0.3ha
～0.49ha</t>
    <phoneticPr fontId="2"/>
  </si>
  <si>
    <t>0.5ha
～0.99ha</t>
    <phoneticPr fontId="2"/>
  </si>
  <si>
    <t>1.0ha
～1.49ha</t>
    <phoneticPr fontId="2"/>
  </si>
  <si>
    <t>1.5ha
～1.99ha</t>
    <phoneticPr fontId="2"/>
  </si>
  <si>
    <t>2.0ha
～2.99ha</t>
    <phoneticPr fontId="2"/>
  </si>
  <si>
    <t>3.0ha以上</t>
    <rPh sb="5" eb="7">
      <t>イジョウ</t>
    </rPh>
    <phoneticPr fontId="2"/>
  </si>
  <si>
    <t>昭和５０年
(１９７５年)</t>
    <rPh sb="0" eb="2">
      <t>ショウワ</t>
    </rPh>
    <rPh sb="4" eb="5">
      <t>ネン</t>
    </rPh>
    <rPh sb="11" eb="12">
      <t>ネン</t>
    </rPh>
    <phoneticPr fontId="2"/>
  </si>
  <si>
    <t>甲州市</t>
    <rPh sb="0" eb="2">
      <t>コウシュウ</t>
    </rPh>
    <rPh sb="2" eb="3">
      <t>シ</t>
    </rPh>
    <phoneticPr fontId="2"/>
  </si>
  <si>
    <t>　塩山市</t>
    <rPh sb="1" eb="3">
      <t>エンザン</t>
    </rPh>
    <rPh sb="3" eb="4">
      <t>シ</t>
    </rPh>
    <phoneticPr fontId="2"/>
  </si>
  <si>
    <t>　勝沼町</t>
    <rPh sb="1" eb="3">
      <t>カツヌマ</t>
    </rPh>
    <rPh sb="3" eb="4">
      <t>チョウ</t>
    </rPh>
    <phoneticPr fontId="2"/>
  </si>
  <si>
    <t>　大和村</t>
    <rPh sb="1" eb="3">
      <t>ヤマト</t>
    </rPh>
    <rPh sb="3" eb="4">
      <t>ムラ</t>
    </rPh>
    <phoneticPr fontId="2"/>
  </si>
  <si>
    <t>昭和５５年
(１９８０年)</t>
    <rPh sb="0" eb="2">
      <t>ショウワ</t>
    </rPh>
    <rPh sb="4" eb="5">
      <t>ネン</t>
    </rPh>
    <rPh sb="11" eb="12">
      <t>ネン</t>
    </rPh>
    <phoneticPr fontId="2"/>
  </si>
  <si>
    <t>昭和６０年
(１９８５年)</t>
    <rPh sb="0" eb="2">
      <t>ショウワ</t>
    </rPh>
    <rPh sb="4" eb="5">
      <t>ネン</t>
    </rPh>
    <rPh sb="11" eb="12">
      <t>ネン</t>
    </rPh>
    <phoneticPr fontId="2"/>
  </si>
  <si>
    <t>平成２年
(１９９０年)</t>
    <rPh sb="0" eb="2">
      <t>ヘイセイ</t>
    </rPh>
    <rPh sb="3" eb="4">
      <t>ネン</t>
    </rPh>
    <rPh sb="10" eb="11">
      <t>ネン</t>
    </rPh>
    <phoneticPr fontId="2"/>
  </si>
  <si>
    <t>平成７年
(１９９５年)</t>
    <rPh sb="0" eb="2">
      <t>ヘイセイ</t>
    </rPh>
    <rPh sb="3" eb="4">
      <t>ネン</t>
    </rPh>
    <rPh sb="10" eb="11">
      <t>ネン</t>
    </rPh>
    <phoneticPr fontId="2"/>
  </si>
  <si>
    <t>0.3ha
～0.49ha</t>
    <phoneticPr fontId="2"/>
  </si>
  <si>
    <t>0.5ha
～0.99ha</t>
    <phoneticPr fontId="2"/>
  </si>
  <si>
    <t>1.0ha
～1.49ha</t>
    <phoneticPr fontId="2"/>
  </si>
  <si>
    <t>1.5ha
～1.99ha</t>
    <phoneticPr fontId="2"/>
  </si>
  <si>
    <t>2.0ha
～2.99ha</t>
    <phoneticPr fontId="2"/>
  </si>
  <si>
    <t>平成１２年
(２０００年)</t>
    <rPh sb="0" eb="2">
      <t>ヘイセイ</t>
    </rPh>
    <rPh sb="4" eb="5">
      <t>ネン</t>
    </rPh>
    <rPh sb="11" eb="12">
      <t>ネン</t>
    </rPh>
    <phoneticPr fontId="2"/>
  </si>
  <si>
    <t>平成１７年
(２００５年)</t>
    <rPh sb="0" eb="2">
      <t>ヘイセイ</t>
    </rPh>
    <rPh sb="4" eb="5">
      <t>ネン</t>
    </rPh>
    <rPh sb="11" eb="12">
      <t>ネン</t>
    </rPh>
    <phoneticPr fontId="2"/>
  </si>
  <si>
    <t>平成２２年
(２０１０年)</t>
    <rPh sb="0" eb="2">
      <t>ヘイセイ</t>
    </rPh>
    <rPh sb="4" eb="5">
      <t>ネン</t>
    </rPh>
    <rPh sb="11" eb="12">
      <t>ネン</t>
    </rPh>
    <phoneticPr fontId="2"/>
  </si>
  <si>
    <t>平成２７年
(２０１５年)</t>
    <rPh sb="0" eb="2">
      <t>ヘイセイ</t>
    </rPh>
    <rPh sb="4" eb="5">
      <t>ネン</t>
    </rPh>
    <rPh sb="11" eb="12">
      <t>ネン</t>
    </rPh>
    <phoneticPr fontId="2"/>
  </si>
  <si>
    <t>資料：農林業センサス</t>
    <rPh sb="0" eb="2">
      <t>シリョウ</t>
    </rPh>
    <rPh sb="3" eb="6">
      <t>ノウリンギョウ</t>
    </rPh>
    <phoneticPr fontId="2"/>
  </si>
  <si>
    <t>備考：</t>
    <rPh sb="0" eb="2">
      <t>ビコウ</t>
    </rPh>
    <phoneticPr fontId="2"/>
  </si>
  <si>
    <t>　例外規定：経営耕地面積が30a未満で、調査期日前１年間の農産物販売金額が50万円以上あった農家</t>
    <rPh sb="1" eb="3">
      <t>レイガイ</t>
    </rPh>
    <rPh sb="3" eb="5">
      <t>キテイ</t>
    </rPh>
    <rPh sb="6" eb="8">
      <t>ケイエイ</t>
    </rPh>
    <rPh sb="8" eb="10">
      <t>コウチ</t>
    </rPh>
    <rPh sb="10" eb="12">
      <t>メンセキ</t>
    </rPh>
    <rPh sb="16" eb="18">
      <t>ミマン</t>
    </rPh>
    <rPh sb="20" eb="22">
      <t>チョウサ</t>
    </rPh>
    <rPh sb="22" eb="24">
      <t>キジツ</t>
    </rPh>
    <rPh sb="24" eb="25">
      <t>マエ</t>
    </rPh>
    <rPh sb="26" eb="28">
      <t>ネンカン</t>
    </rPh>
    <rPh sb="29" eb="32">
      <t>ノウサンブツ</t>
    </rPh>
    <rPh sb="32" eb="34">
      <t>ハンバイ</t>
    </rPh>
    <rPh sb="34" eb="36">
      <t>キンガク</t>
    </rPh>
    <rPh sb="39" eb="41">
      <t>マンエン</t>
    </rPh>
    <rPh sb="41" eb="43">
      <t>イジョウ</t>
    </rPh>
    <rPh sb="46" eb="48">
      <t>ノウカ</t>
    </rPh>
    <phoneticPr fontId="2"/>
  </si>
  <si>
    <t>　　【～平成７年：総農家対象｜平成１２年～：販売農家対象】</t>
    <rPh sb="12" eb="14">
      <t>タイショウ</t>
    </rPh>
    <rPh sb="26" eb="28">
      <t>タイショウ</t>
    </rPh>
    <phoneticPr fontId="2"/>
  </si>
  <si>
    <t>グラフ用</t>
    <rPh sb="3" eb="4">
      <t>ヨウ</t>
    </rPh>
    <phoneticPr fontId="2"/>
  </si>
  <si>
    <t>一戸平均</t>
    <rPh sb="0" eb="2">
      <t>イッコ</t>
    </rPh>
    <rPh sb="2" eb="4">
      <t>ヘイキン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</si>
  <si>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</si>
  <si>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</si>
  <si>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</si>
  <si>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</si>
  <si>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</si>
  <si>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</si>
  <si>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</si>
  <si>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</si>
  <si>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</si>
  <si>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令和２年
(２０２０年)</t>
    <rPh sb="0" eb="2">
      <t>レイワ</t>
    </rPh>
    <rPh sb="3" eb="4">
      <t>ネン</t>
    </rPh>
    <rPh sb="10" eb="11">
      <t>ネン</t>
    </rPh>
    <phoneticPr fontId="2"/>
  </si>
  <si>
    <t>d</t>
    <phoneticPr fontId="2"/>
  </si>
  <si>
    <t>e</t>
    <phoneticPr fontId="2"/>
  </si>
  <si>
    <t>g</t>
    <phoneticPr fontId="2"/>
  </si>
  <si>
    <t>f</t>
    <phoneticPr fontId="2"/>
  </si>
  <si>
    <t>a</t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</si>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</sst>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40" fontId="0" fillId="0" borderId="5" xfId="1" applyNumberFormat="1" applyFont="1" applyBorder="1">
      <alignment vertical="center"/>
    </xf>
    <xf numFmtId="38" fontId="0" fillId="0" borderId="0" xfId="1" applyFont="1">
      <alignment vertical="center"/>
    </xf>
    <xf numFmtId="38" fontId="0" fillId="2" borderId="5" xfId="1" applyFont="1" applyFill="1" applyBorder="1">
      <alignment vertical="center"/>
    </xf>
    <xf numFmtId="0" fontId="0" fillId="0" borderId="14" xfId="0" applyBorder="1">
      <alignment vertical="center"/>
    </xf>
    <xf numFmtId="38" fontId="0" fillId="2" borderId="16" xfId="1" applyFont="1" applyFill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40" fontId="0" fillId="0" borderId="19" xfId="1" applyNumberFormat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38" fontId="0" fillId="2" borderId="11" xfId="1" applyFont="1" applyFill="1" applyBorder="1">
      <alignment vertical="center"/>
    </xf>
    <xf numFmtId="38" fontId="0" fillId="0" borderId="12" xfId="1" applyFont="1" applyBorder="1">
      <alignment vertical="center"/>
    </xf>
    <xf numFmtId="38" fontId="0" fillId="0" borderId="21" xfId="1" applyFont="1" applyBorder="1">
      <alignment vertical="center"/>
    </xf>
    <xf numFmtId="40" fontId="0" fillId="0" borderId="13" xfId="1" applyNumberFormat="1" applyFont="1" applyBorder="1">
      <alignment vertical="center"/>
    </xf>
    <xf numFmtId="38" fontId="0" fillId="0" borderId="13" xfId="1" applyFont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0" borderId="17" xfId="1" applyFont="1" applyBorder="1" applyAlignment="1">
      <alignment vertical="top"/>
    </xf>
    <xf numFmtId="38" fontId="0" fillId="2" borderId="8" xfId="1" applyFont="1" applyFill="1" applyBorder="1">
      <alignment vertical="center"/>
    </xf>
    <xf numFmtId="38" fontId="0" fillId="0" borderId="9" xfId="1" applyFont="1" applyBorder="1" applyAlignment="1">
      <alignment vertical="top"/>
    </xf>
    <xf numFmtId="40" fontId="0" fillId="0" borderId="10" xfId="1" applyNumberFormat="1" applyFont="1" applyBorder="1">
      <alignment vertical="center"/>
    </xf>
    <xf numFmtId="40" fontId="0" fillId="0" borderId="24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40" fontId="0" fillId="0" borderId="0" xfId="0" applyNumberForma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経営耕地面積　　単位：</a:t>
            </a:r>
            <a:r>
              <a:rPr lang="en-US" altLang="ja-JP"/>
              <a:t>ha</a:t>
            </a:r>
            <a:endParaRPr lang="ja-JP" altLang="en-US"/>
          </a:p>
        </c:rich>
      </c:tx>
      <c:layout>
        <c:manualLayout>
          <c:xMode val="edge"/>
          <c:yMode val="edge"/>
          <c:x val="0.15778220649504515"/>
          <c:y val="3.8095238095238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'６－４'!$C$58</c:f>
              <c:strCache>
                <c:ptCount val="1"/>
                <c:pt idx="0">
                  <c:v>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'６－４'!$B$59:$B$68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'６－４'!$C$59:$C$68</c:f>
              <c:numCache>
                <c:formatCode>#,##0_);[Red]\(#,##0\)</c:formatCode>
                <c:ptCount val="10"/>
                <c:pt idx="0">
                  <c:v>169</c:v>
                </c:pt>
                <c:pt idx="1">
                  <c:v>103</c:v>
                </c:pt>
                <c:pt idx="2">
                  <c:v>69</c:v>
                </c:pt>
                <c:pt idx="3">
                  <c:v>48</c:v>
                </c:pt>
                <c:pt idx="4">
                  <c:v>37</c:v>
                </c:pt>
                <c:pt idx="5">
                  <c:v>26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7-4628-9494-4537CC243AD6}"/>
            </c:ext>
          </c:extLst>
        </c:ser>
        <c:ser>
          <c:idx val="1"/>
          <c:order val="1"/>
          <c:tx>
            <c:strRef>
              <c:f>'６－４'!$D$58</c:f>
              <c:strCache>
                <c:ptCount val="1"/>
                <c:pt idx="0">
                  <c:v>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'６－４'!$B$59:$B$68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'６－４'!$D$59:$D$68</c:f>
              <c:numCache>
                <c:formatCode>#,##0_);[Red]\(#,##0\)</c:formatCode>
                <c:ptCount val="10"/>
                <c:pt idx="0">
                  <c:v>219</c:v>
                </c:pt>
                <c:pt idx="1">
                  <c:v>214</c:v>
                </c:pt>
                <c:pt idx="2">
                  <c:v>215</c:v>
                </c:pt>
                <c:pt idx="3">
                  <c:v>127</c:v>
                </c:pt>
                <c:pt idx="4">
                  <c:v>116</c:v>
                </c:pt>
                <c:pt idx="5">
                  <c:v>91</c:v>
                </c:pt>
                <c:pt idx="6">
                  <c:v>48</c:v>
                </c:pt>
                <c:pt idx="7">
                  <c:v>45</c:v>
                </c:pt>
                <c:pt idx="8">
                  <c:v>31</c:v>
                </c:pt>
                <c:pt idx="9" formatCode="General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7-4628-9494-4537CC243AD6}"/>
            </c:ext>
          </c:extLst>
        </c:ser>
        <c:ser>
          <c:idx val="2"/>
          <c:order val="2"/>
          <c:tx>
            <c:strRef>
              <c:f>'６－４'!$E$58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'６－４'!$B$59:$B$68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'６－４'!$E$59:$E$68</c:f>
              <c:numCache>
                <c:formatCode>#,##0_);[Red]\(#,##0\)</c:formatCode>
                <c:ptCount val="10"/>
                <c:pt idx="0">
                  <c:v>2064</c:v>
                </c:pt>
                <c:pt idx="1">
                  <c:v>2053</c:v>
                </c:pt>
                <c:pt idx="2">
                  <c:v>2033</c:v>
                </c:pt>
                <c:pt idx="3">
                  <c:v>2029</c:v>
                </c:pt>
                <c:pt idx="4">
                  <c:v>1912</c:v>
                </c:pt>
                <c:pt idx="5">
                  <c:v>1801</c:v>
                </c:pt>
                <c:pt idx="6">
                  <c:v>1669</c:v>
                </c:pt>
                <c:pt idx="7">
                  <c:v>1560</c:v>
                </c:pt>
                <c:pt idx="8">
                  <c:v>1440</c:v>
                </c:pt>
                <c:pt idx="9" formatCode="General">
                  <c:v>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7-4628-9494-4537CC2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8482704"/>
        <c:axId val="338484344"/>
      </c:barChart>
      <c:lineChart>
        <c:grouping val="standard"/>
        <c:varyColors val="0"/>
        <c:ser>
          <c:idx val="3"/>
          <c:order val="3"/>
          <c:tx>
            <c:strRef>
              <c:f>'６－４'!$F$58</c:f>
              <c:strCache>
                <c:ptCount val="1"/>
                <c:pt idx="0">
                  <c:v>一戸平均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'６－４'!$B$59:$B$68</c:f>
              <c:strCache>
                <c:ptCount val="10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平成2年</c:v>
                </c:pt>
                <c:pt idx="4">
                  <c:v>平成7年</c:v>
                </c:pt>
                <c:pt idx="5">
                  <c:v>平成12年</c:v>
                </c:pt>
                <c:pt idx="6">
                  <c:v>平成17年</c:v>
                </c:pt>
                <c:pt idx="7">
                  <c:v>平成22年</c:v>
                </c:pt>
                <c:pt idx="8">
                  <c:v>平成27年</c:v>
                </c:pt>
                <c:pt idx="9">
                  <c:v>令和2年</c:v>
                </c:pt>
              </c:strCache>
            </c:strRef>
          </c:cat>
          <c:val>
            <c:numRef>
              <c:f>'６－４'!$F$59:$F$68</c:f>
              <c:numCache>
                <c:formatCode>#,##0.00_);[Red]\(#,##0.00\)</c:formatCode>
                <c:ptCount val="10"/>
                <c:pt idx="0">
                  <c:v>0.52292599701428877</c:v>
                </c:pt>
                <c:pt idx="1">
                  <c:v>0.5253823985812458</c:v>
                </c:pt>
                <c:pt idx="2">
                  <c:v>0.52947897623400364</c:v>
                </c:pt>
                <c:pt idx="3">
                  <c:v>0.55168961201501876</c:v>
                </c:pt>
                <c:pt idx="4">
                  <c:v>0.54891015417331201</c:v>
                </c:pt>
                <c:pt idx="5">
                  <c:v>0.55642587757470263</c:v>
                </c:pt>
                <c:pt idx="6">
                  <c:v>0.54229323308270672</c:v>
                </c:pt>
                <c:pt idx="7">
                  <c:v>0.53989983305509182</c:v>
                </c:pt>
                <c:pt idx="8">
                  <c:v>0.55534709193245779</c:v>
                </c:pt>
                <c:pt idx="9" formatCode="General">
                  <c:v>0.61350762527233116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F7-4628-9494-4537CC24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51528"/>
        <c:axId val="791755464"/>
      </c:lineChart>
      <c:catAx>
        <c:axId val="33848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484344"/>
        <c:crosses val="autoZero"/>
        <c:auto val="1"/>
        <c:lblAlgn val="ctr"/>
        <c:lblOffset val="100"/>
        <c:noMultiLvlLbl val="0"/>
      </c:catAx>
      <c:valAx>
        <c:axId val="33848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482704"/>
        <c:crosses val="autoZero"/>
        <c:crossBetween val="between"/>
      </c:valAx>
      <c:valAx>
        <c:axId val="791755464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751528"/>
        <c:crosses val="max"/>
        <c:crossBetween val="between"/>
      </c:valAx>
      <c:catAx>
        <c:axId val="791751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1755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391042864705228"/>
          <c:y val="7.0237720284964389E-2"/>
          <c:w val="0.41570650209858212"/>
          <c:h val="5.357180352455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8</xdr:col>
      <xdr:colOff>690085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topLeftCell="A29" zoomScale="80" zoomScaleNormal="80" workbookViewId="0">
      <selection activeCell="G46" sqref="G46:G48"/>
    </sheetView>
  </sheetViews>
  <sheetFormatPr defaultRowHeight="13.2" x14ac:dyDescent="0.2"/>
  <cols>
    <col min="1" max="1" width="12.21875" customWidth="1"/>
    <col min="3" max="7" width="10.44140625" customWidth="1"/>
    <col min="8" max="8" width="1.33203125" customWidth="1"/>
    <col min="9" max="17" width="10.109375" customWidth="1"/>
  </cols>
  <sheetData>
    <row r="1" spans="1:17" x14ac:dyDescent="0.2">
      <c r="A1" t="s">
        <v>0</v>
      </c>
    </row>
    <row r="2" spans="1:17" x14ac:dyDescent="0.2">
      <c r="A2" t="s">
        <v>1</v>
      </c>
    </row>
    <row r="4" spans="1:17" ht="13.8" thickBot="1" x14ac:dyDescent="0.25">
      <c r="G4" t="s">
        <v>2</v>
      </c>
      <c r="Q4" t="s">
        <v>3</v>
      </c>
    </row>
    <row r="5" spans="1:17" x14ac:dyDescent="0.2">
      <c r="A5" s="40" t="s">
        <v>4</v>
      </c>
      <c r="B5" s="42"/>
      <c r="C5" s="44" t="s">
        <v>5</v>
      </c>
      <c r="D5" s="45"/>
      <c r="E5" s="45"/>
      <c r="F5" s="45"/>
      <c r="G5" s="46"/>
      <c r="I5" s="44" t="s">
        <v>6</v>
      </c>
      <c r="J5" s="45"/>
      <c r="K5" s="45"/>
      <c r="L5" s="45"/>
      <c r="M5" s="45"/>
      <c r="N5" s="45"/>
      <c r="O5" s="45"/>
      <c r="P5" s="45"/>
      <c r="Q5" s="46"/>
    </row>
    <row r="6" spans="1:17" ht="27" thickBot="1" x14ac:dyDescent="0.25">
      <c r="A6" s="41"/>
      <c r="B6" s="43"/>
      <c r="C6" s="1" t="s">
        <v>7</v>
      </c>
      <c r="D6" s="2" t="s">
        <v>8</v>
      </c>
      <c r="E6" s="2" t="s">
        <v>9</v>
      </c>
      <c r="F6" s="2" t="s">
        <v>10</v>
      </c>
      <c r="G6" s="3" t="s">
        <v>11</v>
      </c>
      <c r="I6" s="4" t="s">
        <v>7</v>
      </c>
      <c r="J6" s="5" t="s">
        <v>12</v>
      </c>
      <c r="K6" s="5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7" t="s">
        <v>19</v>
      </c>
    </row>
    <row r="7" spans="1:17" x14ac:dyDescent="0.2">
      <c r="A7" s="37" t="s">
        <v>20</v>
      </c>
      <c r="B7" s="8" t="s">
        <v>21</v>
      </c>
      <c r="C7" s="9">
        <f t="shared" ref="C7:C44" si="0">D7+E7+F7</f>
        <v>2452</v>
      </c>
      <c r="D7" s="10">
        <f>D8+D9+D10</f>
        <v>169</v>
      </c>
      <c r="E7" s="10">
        <f>E8+E9+E10</f>
        <v>219</v>
      </c>
      <c r="F7" s="11">
        <f>F8+F9+F10</f>
        <v>2064</v>
      </c>
      <c r="G7" s="12">
        <v>0.52292599701428877</v>
      </c>
      <c r="H7" s="13"/>
      <c r="I7" s="9">
        <f t="shared" ref="I7:I48" si="1">J7+K7+L7+M7+N7+O7+P7+Q7</f>
        <v>4689</v>
      </c>
      <c r="J7" s="10">
        <f t="shared" ref="J7:Q7" si="2">J8+J9+J10</f>
        <v>5</v>
      </c>
      <c r="K7" s="10">
        <f t="shared" si="2"/>
        <v>1154</v>
      </c>
      <c r="L7" s="10">
        <f t="shared" si="2"/>
        <v>1020</v>
      </c>
      <c r="M7" s="10">
        <f t="shared" si="2"/>
        <v>2233</v>
      </c>
      <c r="N7" s="10">
        <f t="shared" si="2"/>
        <v>253</v>
      </c>
      <c r="O7" s="10">
        <f t="shared" si="2"/>
        <v>18</v>
      </c>
      <c r="P7" s="10">
        <f t="shared" si="2"/>
        <v>6</v>
      </c>
      <c r="Q7" s="14">
        <f t="shared" si="2"/>
        <v>0</v>
      </c>
    </row>
    <row r="8" spans="1:17" x14ac:dyDescent="0.2">
      <c r="A8" s="38"/>
      <c r="B8" s="15" t="s">
        <v>22</v>
      </c>
      <c r="C8" s="16">
        <f t="shared" si="0"/>
        <v>1457</v>
      </c>
      <c r="D8" s="17">
        <v>166</v>
      </c>
      <c r="E8" s="17">
        <v>177</v>
      </c>
      <c r="F8" s="18">
        <v>1114</v>
      </c>
      <c r="G8" s="19">
        <v>0.51942959001782529</v>
      </c>
      <c r="H8" s="13"/>
      <c r="I8" s="16">
        <f t="shared" si="1"/>
        <v>2805</v>
      </c>
      <c r="J8" s="17">
        <v>1</v>
      </c>
      <c r="K8" s="17">
        <v>678</v>
      </c>
      <c r="L8" s="17">
        <v>580</v>
      </c>
      <c r="M8" s="17">
        <v>1413</v>
      </c>
      <c r="N8" s="17">
        <v>124</v>
      </c>
      <c r="O8" s="17">
        <v>6</v>
      </c>
      <c r="P8" s="17">
        <v>3</v>
      </c>
      <c r="Q8" s="20">
        <v>0</v>
      </c>
    </row>
    <row r="9" spans="1:17" x14ac:dyDescent="0.2">
      <c r="A9" s="38"/>
      <c r="B9" s="15" t="s">
        <v>23</v>
      </c>
      <c r="C9" s="16">
        <f t="shared" si="0"/>
        <v>895</v>
      </c>
      <c r="D9" s="17">
        <v>2</v>
      </c>
      <c r="E9" s="17">
        <v>20</v>
      </c>
      <c r="F9" s="18">
        <v>873</v>
      </c>
      <c r="G9" s="19">
        <v>0.56645569620253167</v>
      </c>
      <c r="H9" s="13"/>
      <c r="I9" s="16">
        <f t="shared" si="1"/>
        <v>1580</v>
      </c>
      <c r="J9" s="17">
        <v>4</v>
      </c>
      <c r="K9" s="17">
        <v>309</v>
      </c>
      <c r="L9" s="17">
        <v>363</v>
      </c>
      <c r="M9" s="17">
        <v>766</v>
      </c>
      <c r="N9" s="17">
        <v>123</v>
      </c>
      <c r="O9" s="17">
        <v>12</v>
      </c>
      <c r="P9" s="17">
        <v>3</v>
      </c>
      <c r="Q9" s="20">
        <v>0</v>
      </c>
    </row>
    <row r="10" spans="1:17" ht="13.8" thickBot="1" x14ac:dyDescent="0.25">
      <c r="A10" s="39"/>
      <c r="B10" s="21" t="s">
        <v>24</v>
      </c>
      <c r="C10" s="22">
        <f t="shared" si="0"/>
        <v>100</v>
      </c>
      <c r="D10" s="23">
        <v>1</v>
      </c>
      <c r="E10" s="23">
        <v>22</v>
      </c>
      <c r="F10" s="24">
        <v>77</v>
      </c>
      <c r="G10" s="25">
        <v>0.32894736842105265</v>
      </c>
      <c r="H10" s="13"/>
      <c r="I10" s="22">
        <f t="shared" si="1"/>
        <v>304</v>
      </c>
      <c r="J10" s="23">
        <v>0</v>
      </c>
      <c r="K10" s="23">
        <v>167</v>
      </c>
      <c r="L10" s="23">
        <v>77</v>
      </c>
      <c r="M10" s="23">
        <v>54</v>
      </c>
      <c r="N10" s="23">
        <v>6</v>
      </c>
      <c r="O10" s="23">
        <v>0</v>
      </c>
      <c r="P10" s="23">
        <v>0</v>
      </c>
      <c r="Q10" s="26">
        <v>0</v>
      </c>
    </row>
    <row r="11" spans="1:17" x14ac:dyDescent="0.2">
      <c r="A11" s="37" t="s">
        <v>25</v>
      </c>
      <c r="B11" s="8" t="s">
        <v>21</v>
      </c>
      <c r="C11" s="27">
        <f t="shared" si="0"/>
        <v>2370</v>
      </c>
      <c r="D11" s="28">
        <f>D12+D13+D14</f>
        <v>103</v>
      </c>
      <c r="E11" s="28">
        <f>E12+E13+E14</f>
        <v>214</v>
      </c>
      <c r="F11" s="28">
        <f>F12+F13+F14</f>
        <v>2053</v>
      </c>
      <c r="G11" s="12">
        <v>0.5253823985812458</v>
      </c>
      <c r="H11" s="13"/>
      <c r="I11" s="9">
        <f t="shared" si="1"/>
        <v>4511</v>
      </c>
      <c r="J11" s="10">
        <f t="shared" ref="J11:Q11" si="3">J12+J13+J14</f>
        <v>14</v>
      </c>
      <c r="K11" s="10">
        <f t="shared" si="3"/>
        <v>1108</v>
      </c>
      <c r="L11" s="10">
        <f t="shared" si="3"/>
        <v>960</v>
      </c>
      <c r="M11" s="10">
        <f t="shared" si="3"/>
        <v>2143</v>
      </c>
      <c r="N11" s="10">
        <f t="shared" si="3"/>
        <v>269</v>
      </c>
      <c r="O11" s="10">
        <f t="shared" si="3"/>
        <v>13</v>
      </c>
      <c r="P11" s="10">
        <f t="shared" si="3"/>
        <v>3</v>
      </c>
      <c r="Q11" s="14">
        <f t="shared" si="3"/>
        <v>1</v>
      </c>
    </row>
    <row r="12" spans="1:17" x14ac:dyDescent="0.2">
      <c r="A12" s="38"/>
      <c r="B12" s="15" t="s">
        <v>22</v>
      </c>
      <c r="C12" s="16">
        <f t="shared" si="0"/>
        <v>1394</v>
      </c>
      <c r="D12" s="17">
        <v>102</v>
      </c>
      <c r="E12" s="17">
        <v>183</v>
      </c>
      <c r="F12" s="17">
        <v>1109</v>
      </c>
      <c r="G12" s="19">
        <v>0.51840833023428778</v>
      </c>
      <c r="H12" s="13"/>
      <c r="I12" s="16">
        <f t="shared" si="1"/>
        <v>2689</v>
      </c>
      <c r="J12" s="17">
        <v>7</v>
      </c>
      <c r="K12" s="17">
        <v>652</v>
      </c>
      <c r="L12" s="17">
        <v>570</v>
      </c>
      <c r="M12" s="17">
        <v>1326</v>
      </c>
      <c r="N12" s="17">
        <v>130</v>
      </c>
      <c r="O12" s="17">
        <v>3</v>
      </c>
      <c r="P12" s="17">
        <v>0</v>
      </c>
      <c r="Q12" s="20">
        <v>1</v>
      </c>
    </row>
    <row r="13" spans="1:17" x14ac:dyDescent="0.2">
      <c r="A13" s="38"/>
      <c r="B13" s="15" t="s">
        <v>23</v>
      </c>
      <c r="C13" s="16">
        <f t="shared" si="0"/>
        <v>885</v>
      </c>
      <c r="D13" s="17">
        <v>0</v>
      </c>
      <c r="E13" s="17">
        <v>10</v>
      </c>
      <c r="F13" s="17">
        <v>875</v>
      </c>
      <c r="G13" s="19">
        <v>0.58032786885245902</v>
      </c>
      <c r="H13" s="13"/>
      <c r="I13" s="16">
        <f t="shared" si="1"/>
        <v>1525</v>
      </c>
      <c r="J13" s="17">
        <v>7</v>
      </c>
      <c r="K13" s="17">
        <v>292</v>
      </c>
      <c r="L13" s="17">
        <v>316</v>
      </c>
      <c r="M13" s="17">
        <v>760</v>
      </c>
      <c r="N13" s="17">
        <v>137</v>
      </c>
      <c r="O13" s="17">
        <v>10</v>
      </c>
      <c r="P13" s="17">
        <v>3</v>
      </c>
      <c r="Q13" s="20">
        <v>0</v>
      </c>
    </row>
    <row r="14" spans="1:17" ht="13.8" thickBot="1" x14ac:dyDescent="0.25">
      <c r="A14" s="39"/>
      <c r="B14" s="21" t="s">
        <v>24</v>
      </c>
      <c r="C14" s="22">
        <f t="shared" si="0"/>
        <v>91</v>
      </c>
      <c r="D14" s="23">
        <v>1</v>
      </c>
      <c r="E14" s="23">
        <v>21</v>
      </c>
      <c r="F14" s="23">
        <v>69</v>
      </c>
      <c r="G14" s="25">
        <v>0.30639730639730639</v>
      </c>
      <c r="H14" s="13"/>
      <c r="I14" s="22">
        <f t="shared" si="1"/>
        <v>297</v>
      </c>
      <c r="J14" s="23">
        <v>0</v>
      </c>
      <c r="K14" s="23">
        <v>164</v>
      </c>
      <c r="L14" s="23">
        <v>74</v>
      </c>
      <c r="M14" s="23">
        <v>57</v>
      </c>
      <c r="N14" s="23">
        <v>2</v>
      </c>
      <c r="O14" s="23">
        <v>0</v>
      </c>
      <c r="P14" s="23">
        <v>0</v>
      </c>
      <c r="Q14" s="26">
        <v>0</v>
      </c>
    </row>
    <row r="15" spans="1:17" x14ac:dyDescent="0.2">
      <c r="A15" s="37" t="s">
        <v>26</v>
      </c>
      <c r="B15" s="8" t="s">
        <v>21</v>
      </c>
      <c r="C15" s="9">
        <f t="shared" si="0"/>
        <v>2317</v>
      </c>
      <c r="D15" s="10">
        <f>D16+D17+D18</f>
        <v>69</v>
      </c>
      <c r="E15" s="10">
        <f>E16+E17+E18</f>
        <v>215</v>
      </c>
      <c r="F15" s="10">
        <f>F16+F17+F18</f>
        <v>2033</v>
      </c>
      <c r="G15" s="12">
        <v>0.52947897623400364</v>
      </c>
      <c r="H15" s="13"/>
      <c r="I15" s="9">
        <f t="shared" si="1"/>
        <v>4376</v>
      </c>
      <c r="J15" s="10">
        <f t="shared" ref="J15:Q15" si="4">J16+J17+J18</f>
        <v>12</v>
      </c>
      <c r="K15" s="10">
        <f t="shared" si="4"/>
        <v>1116</v>
      </c>
      <c r="L15" s="10">
        <f t="shared" si="4"/>
        <v>924</v>
      </c>
      <c r="M15" s="10">
        <f t="shared" si="4"/>
        <v>1983</v>
      </c>
      <c r="N15" s="10">
        <f t="shared" si="4"/>
        <v>309</v>
      </c>
      <c r="O15" s="10">
        <f t="shared" si="4"/>
        <v>24</v>
      </c>
      <c r="P15" s="10">
        <f t="shared" si="4"/>
        <v>6</v>
      </c>
      <c r="Q15" s="14">
        <f t="shared" si="4"/>
        <v>2</v>
      </c>
    </row>
    <row r="16" spans="1:17" x14ac:dyDescent="0.2">
      <c r="A16" s="38"/>
      <c r="B16" s="15" t="s">
        <v>22</v>
      </c>
      <c r="C16" s="16">
        <f t="shared" si="0"/>
        <v>1338</v>
      </c>
      <c r="D16" s="17">
        <v>69</v>
      </c>
      <c r="E16" s="17">
        <v>169</v>
      </c>
      <c r="F16" s="17">
        <v>1100</v>
      </c>
      <c r="G16" s="19">
        <v>0.51461538461538459</v>
      </c>
      <c r="H16" s="13"/>
      <c r="I16" s="16">
        <f t="shared" si="1"/>
        <v>2600</v>
      </c>
      <c r="J16" s="17">
        <v>2</v>
      </c>
      <c r="K16" s="17">
        <v>661</v>
      </c>
      <c r="L16" s="17">
        <v>579</v>
      </c>
      <c r="M16" s="17">
        <v>1205</v>
      </c>
      <c r="N16" s="17">
        <v>143</v>
      </c>
      <c r="O16" s="17">
        <v>8</v>
      </c>
      <c r="P16" s="17">
        <v>0</v>
      </c>
      <c r="Q16" s="20">
        <v>2</v>
      </c>
    </row>
    <row r="17" spans="1:17" x14ac:dyDescent="0.2">
      <c r="A17" s="38"/>
      <c r="B17" s="15" t="s">
        <v>23</v>
      </c>
      <c r="C17" s="16">
        <f t="shared" si="0"/>
        <v>900</v>
      </c>
      <c r="D17" s="17">
        <v>0</v>
      </c>
      <c r="E17" s="17">
        <v>24</v>
      </c>
      <c r="F17" s="17">
        <v>876</v>
      </c>
      <c r="G17" s="19">
        <v>0.59800664451827246</v>
      </c>
      <c r="H17" s="13"/>
      <c r="I17" s="16">
        <f t="shared" si="1"/>
        <v>1505</v>
      </c>
      <c r="J17" s="17">
        <v>8</v>
      </c>
      <c r="K17" s="17">
        <v>293</v>
      </c>
      <c r="L17" s="17">
        <v>290</v>
      </c>
      <c r="M17" s="17">
        <v>729</v>
      </c>
      <c r="N17" s="17">
        <v>163</v>
      </c>
      <c r="O17" s="17">
        <v>16</v>
      </c>
      <c r="P17" s="17">
        <v>6</v>
      </c>
      <c r="Q17" s="20">
        <v>0</v>
      </c>
    </row>
    <row r="18" spans="1:17" ht="13.8" thickBot="1" x14ac:dyDescent="0.25">
      <c r="A18" s="39"/>
      <c r="B18" s="21" t="s">
        <v>24</v>
      </c>
      <c r="C18" s="22">
        <f t="shared" si="0"/>
        <v>79</v>
      </c>
      <c r="D18" s="23">
        <v>0</v>
      </c>
      <c r="E18" s="23">
        <v>22</v>
      </c>
      <c r="F18" s="23">
        <v>57</v>
      </c>
      <c r="G18" s="25">
        <v>0.29151291512915128</v>
      </c>
      <c r="H18" s="13"/>
      <c r="I18" s="22">
        <f t="shared" si="1"/>
        <v>271</v>
      </c>
      <c r="J18" s="23">
        <v>2</v>
      </c>
      <c r="K18" s="23">
        <v>162</v>
      </c>
      <c r="L18" s="23">
        <v>55</v>
      </c>
      <c r="M18" s="23">
        <v>49</v>
      </c>
      <c r="N18" s="23">
        <v>3</v>
      </c>
      <c r="O18" s="23">
        <v>0</v>
      </c>
      <c r="P18" s="23">
        <v>0</v>
      </c>
      <c r="Q18" s="26">
        <v>0</v>
      </c>
    </row>
    <row r="19" spans="1:17" x14ac:dyDescent="0.2">
      <c r="A19" s="37" t="s">
        <v>27</v>
      </c>
      <c r="B19" s="8" t="s">
        <v>21</v>
      </c>
      <c r="C19" s="9">
        <f t="shared" si="0"/>
        <v>2204</v>
      </c>
      <c r="D19" s="10">
        <f>D20+D21+D22</f>
        <v>48</v>
      </c>
      <c r="E19" s="10">
        <f>E20+E21+E22</f>
        <v>127</v>
      </c>
      <c r="F19" s="10">
        <f>F20+F21+F22</f>
        <v>2029</v>
      </c>
      <c r="G19" s="12">
        <v>0.55168961201501876</v>
      </c>
      <c r="H19" s="13"/>
      <c r="I19" s="9">
        <f t="shared" si="1"/>
        <v>3995</v>
      </c>
      <c r="J19" s="10">
        <f t="shared" ref="J19:Q19" si="5">J20+J21+J22</f>
        <v>26</v>
      </c>
      <c r="K19" s="10">
        <f t="shared" si="5"/>
        <v>910</v>
      </c>
      <c r="L19" s="10">
        <f t="shared" si="5"/>
        <v>853</v>
      </c>
      <c r="M19" s="10">
        <f t="shared" si="5"/>
        <v>1825</v>
      </c>
      <c r="N19" s="10">
        <f t="shared" si="5"/>
        <v>334</v>
      </c>
      <c r="O19" s="10">
        <f t="shared" si="5"/>
        <v>39</v>
      </c>
      <c r="P19" s="10">
        <f t="shared" si="5"/>
        <v>7</v>
      </c>
      <c r="Q19" s="14">
        <f t="shared" si="5"/>
        <v>1</v>
      </c>
    </row>
    <row r="20" spans="1:17" x14ac:dyDescent="0.2">
      <c r="A20" s="38"/>
      <c r="B20" s="15" t="s">
        <v>22</v>
      </c>
      <c r="C20" s="16">
        <f t="shared" si="0"/>
        <v>1242</v>
      </c>
      <c r="D20" s="17">
        <v>47</v>
      </c>
      <c r="E20" s="17">
        <v>100</v>
      </c>
      <c r="F20" s="17">
        <v>1095</v>
      </c>
      <c r="G20" s="19">
        <v>0.52560304697418536</v>
      </c>
      <c r="H20" s="13"/>
      <c r="I20" s="16">
        <f t="shared" si="1"/>
        <v>2363</v>
      </c>
      <c r="J20" s="17">
        <v>9</v>
      </c>
      <c r="K20" s="17">
        <v>579</v>
      </c>
      <c r="L20" s="17">
        <v>529</v>
      </c>
      <c r="M20" s="17">
        <v>1071</v>
      </c>
      <c r="N20" s="17">
        <v>154</v>
      </c>
      <c r="O20" s="17">
        <v>18</v>
      </c>
      <c r="P20" s="17">
        <v>2</v>
      </c>
      <c r="Q20" s="20">
        <v>1</v>
      </c>
    </row>
    <row r="21" spans="1:17" x14ac:dyDescent="0.2">
      <c r="A21" s="38"/>
      <c r="B21" s="15" t="s">
        <v>23</v>
      </c>
      <c r="C21" s="16">
        <f t="shared" si="0"/>
        <v>891</v>
      </c>
      <c r="D21" s="17">
        <v>1</v>
      </c>
      <c r="E21" s="17">
        <v>5</v>
      </c>
      <c r="F21" s="17">
        <v>885</v>
      </c>
      <c r="G21" s="19">
        <v>0.62351294611616515</v>
      </c>
      <c r="H21" s="13"/>
      <c r="I21" s="16">
        <f t="shared" si="1"/>
        <v>1429</v>
      </c>
      <c r="J21" s="17">
        <v>17</v>
      </c>
      <c r="K21" s="17">
        <v>225</v>
      </c>
      <c r="L21" s="17">
        <v>273</v>
      </c>
      <c r="M21" s="17">
        <v>714</v>
      </c>
      <c r="N21" s="17">
        <v>174</v>
      </c>
      <c r="O21" s="17">
        <v>21</v>
      </c>
      <c r="P21" s="17">
        <v>5</v>
      </c>
      <c r="Q21" s="20">
        <v>0</v>
      </c>
    </row>
    <row r="22" spans="1:17" ht="13.8" thickBot="1" x14ac:dyDescent="0.25">
      <c r="A22" s="39"/>
      <c r="B22" s="21" t="s">
        <v>24</v>
      </c>
      <c r="C22" s="22">
        <f t="shared" si="0"/>
        <v>71</v>
      </c>
      <c r="D22" s="23">
        <v>0</v>
      </c>
      <c r="E22" s="23">
        <v>22</v>
      </c>
      <c r="F22" s="23">
        <v>49</v>
      </c>
      <c r="G22" s="25">
        <v>0.34975369458128081</v>
      </c>
      <c r="H22" s="13"/>
      <c r="I22" s="22">
        <f t="shared" si="1"/>
        <v>203</v>
      </c>
      <c r="J22" s="23">
        <v>0</v>
      </c>
      <c r="K22" s="23">
        <v>106</v>
      </c>
      <c r="L22" s="23">
        <v>51</v>
      </c>
      <c r="M22" s="23">
        <v>40</v>
      </c>
      <c r="N22" s="23">
        <v>6</v>
      </c>
      <c r="O22" s="23">
        <v>0</v>
      </c>
      <c r="P22" s="23">
        <v>0</v>
      </c>
      <c r="Q22" s="26">
        <v>0</v>
      </c>
    </row>
    <row r="23" spans="1:17" x14ac:dyDescent="0.2">
      <c r="A23" s="37" t="s">
        <v>28</v>
      </c>
      <c r="B23" s="8" t="s">
        <v>21</v>
      </c>
      <c r="C23" s="9">
        <f t="shared" si="0"/>
        <v>2065</v>
      </c>
      <c r="D23" s="10">
        <f>D24+D25+D26</f>
        <v>37</v>
      </c>
      <c r="E23" s="10">
        <f>E24+E25+E26</f>
        <v>116</v>
      </c>
      <c r="F23" s="10">
        <f>F24+F25+F26</f>
        <v>1912</v>
      </c>
      <c r="G23" s="12">
        <v>0.54891015417331201</v>
      </c>
      <c r="H23" s="13"/>
      <c r="I23" s="9">
        <f t="shared" si="1"/>
        <v>3762</v>
      </c>
      <c r="J23" s="10">
        <f t="shared" ref="J23:Q23" si="6">J24+J25+J26</f>
        <v>34</v>
      </c>
      <c r="K23" s="10">
        <f t="shared" si="6"/>
        <v>917</v>
      </c>
      <c r="L23" s="10">
        <f t="shared" si="6"/>
        <v>834</v>
      </c>
      <c r="M23" s="10">
        <f t="shared" si="6"/>
        <v>1600</v>
      </c>
      <c r="N23" s="10">
        <f t="shared" si="6"/>
        <v>342</v>
      </c>
      <c r="O23" s="10">
        <f t="shared" si="6"/>
        <v>24</v>
      </c>
      <c r="P23" s="10">
        <f t="shared" si="6"/>
        <v>9</v>
      </c>
      <c r="Q23" s="14">
        <f t="shared" si="6"/>
        <v>2</v>
      </c>
    </row>
    <row r="24" spans="1:17" x14ac:dyDescent="0.2">
      <c r="A24" s="38"/>
      <c r="B24" s="15" t="s">
        <v>22</v>
      </c>
      <c r="C24" s="16">
        <f t="shared" si="0"/>
        <v>1155</v>
      </c>
      <c r="D24" s="17">
        <v>37</v>
      </c>
      <c r="E24" s="17">
        <v>81</v>
      </c>
      <c r="F24" s="17">
        <v>1037</v>
      </c>
      <c r="G24" s="19">
        <v>0.52667578659370728</v>
      </c>
      <c r="H24" s="13"/>
      <c r="I24" s="16">
        <f t="shared" si="1"/>
        <v>2193</v>
      </c>
      <c r="J24" s="17">
        <v>7</v>
      </c>
      <c r="K24" s="17">
        <v>548</v>
      </c>
      <c r="L24" s="17">
        <v>500</v>
      </c>
      <c r="M24" s="17">
        <v>961</v>
      </c>
      <c r="N24" s="17">
        <v>161</v>
      </c>
      <c r="O24" s="17">
        <v>10</v>
      </c>
      <c r="P24" s="17">
        <v>4</v>
      </c>
      <c r="Q24" s="20">
        <v>2</v>
      </c>
    </row>
    <row r="25" spans="1:17" x14ac:dyDescent="0.2">
      <c r="A25" s="38"/>
      <c r="B25" s="15" t="s">
        <v>23</v>
      </c>
      <c r="C25" s="16">
        <f t="shared" si="0"/>
        <v>848</v>
      </c>
      <c r="D25" s="17">
        <v>0</v>
      </c>
      <c r="E25" s="17">
        <v>16</v>
      </c>
      <c r="F25" s="17">
        <v>832</v>
      </c>
      <c r="G25" s="19">
        <v>0.61627906976744184</v>
      </c>
      <c r="H25" s="13"/>
      <c r="I25" s="16">
        <f t="shared" si="1"/>
        <v>1376</v>
      </c>
      <c r="J25" s="17">
        <v>27</v>
      </c>
      <c r="K25" s="17">
        <v>265</v>
      </c>
      <c r="L25" s="17">
        <v>278</v>
      </c>
      <c r="M25" s="17">
        <v>607</v>
      </c>
      <c r="N25" s="17">
        <v>180</v>
      </c>
      <c r="O25" s="17">
        <v>14</v>
      </c>
      <c r="P25" s="17">
        <v>5</v>
      </c>
      <c r="Q25" s="20">
        <v>0</v>
      </c>
    </row>
    <row r="26" spans="1:17" ht="13.8" thickBot="1" x14ac:dyDescent="0.25">
      <c r="A26" s="39"/>
      <c r="B26" s="21" t="s">
        <v>24</v>
      </c>
      <c r="C26" s="22">
        <f t="shared" si="0"/>
        <v>62</v>
      </c>
      <c r="D26" s="23">
        <v>0</v>
      </c>
      <c r="E26" s="23">
        <v>19</v>
      </c>
      <c r="F26" s="23">
        <v>43</v>
      </c>
      <c r="G26" s="25">
        <v>0.32124352331606215</v>
      </c>
      <c r="H26" s="13"/>
      <c r="I26" s="22">
        <f t="shared" si="1"/>
        <v>193</v>
      </c>
      <c r="J26" s="23">
        <v>0</v>
      </c>
      <c r="K26" s="23">
        <v>104</v>
      </c>
      <c r="L26" s="23">
        <v>56</v>
      </c>
      <c r="M26" s="23">
        <v>32</v>
      </c>
      <c r="N26" s="23">
        <v>1</v>
      </c>
      <c r="O26" s="23">
        <v>0</v>
      </c>
      <c r="P26" s="23">
        <v>0</v>
      </c>
      <c r="Q26" s="26">
        <v>0</v>
      </c>
    </row>
    <row r="27" spans="1:17" x14ac:dyDescent="0.2">
      <c r="A27" s="40" t="s">
        <v>4</v>
      </c>
      <c r="B27" s="42"/>
      <c r="C27" s="44" t="s">
        <v>5</v>
      </c>
      <c r="D27" s="45"/>
      <c r="E27" s="45"/>
      <c r="F27" s="45"/>
      <c r="G27" s="46"/>
      <c r="I27" s="44" t="s">
        <v>6</v>
      </c>
      <c r="J27" s="45"/>
      <c r="K27" s="45"/>
      <c r="L27" s="45"/>
      <c r="M27" s="45"/>
      <c r="N27" s="45"/>
      <c r="O27" s="45"/>
      <c r="P27" s="45"/>
      <c r="Q27" s="46"/>
    </row>
    <row r="28" spans="1:17" ht="27" thickBot="1" x14ac:dyDescent="0.25">
      <c r="A28" s="41"/>
      <c r="B28" s="43"/>
      <c r="C28" s="1" t="s">
        <v>7</v>
      </c>
      <c r="D28" s="2" t="s">
        <v>8</v>
      </c>
      <c r="E28" s="2" t="s">
        <v>9</v>
      </c>
      <c r="F28" s="2" t="s">
        <v>10</v>
      </c>
      <c r="G28" s="3" t="s">
        <v>11</v>
      </c>
      <c r="I28" s="4" t="s">
        <v>7</v>
      </c>
      <c r="J28" s="5" t="s">
        <v>12</v>
      </c>
      <c r="K28" s="5" t="s">
        <v>13</v>
      </c>
      <c r="L28" s="6" t="s">
        <v>29</v>
      </c>
      <c r="M28" s="6" t="s">
        <v>30</v>
      </c>
      <c r="N28" s="6" t="s">
        <v>31</v>
      </c>
      <c r="O28" s="6" t="s">
        <v>32</v>
      </c>
      <c r="P28" s="6" t="s">
        <v>33</v>
      </c>
      <c r="Q28" s="7" t="s">
        <v>19</v>
      </c>
    </row>
    <row r="29" spans="1:17" x14ac:dyDescent="0.2">
      <c r="A29" s="37" t="s">
        <v>34</v>
      </c>
      <c r="B29" s="8" t="s">
        <v>21</v>
      </c>
      <c r="C29" s="9">
        <f t="shared" si="0"/>
        <v>1918</v>
      </c>
      <c r="D29" s="10">
        <f>D30+D31+D32</f>
        <v>26</v>
      </c>
      <c r="E29" s="10">
        <f>E30+E31+E32</f>
        <v>91</v>
      </c>
      <c r="F29" s="10">
        <f>F30+F31+F32</f>
        <v>1801</v>
      </c>
      <c r="G29" s="12">
        <v>0.55642587757470263</v>
      </c>
      <c r="H29" s="13"/>
      <c r="I29" s="9">
        <f t="shared" si="1"/>
        <v>2846</v>
      </c>
      <c r="J29" s="10">
        <f t="shared" ref="J29:Q29" si="7">J30+J31+J32</f>
        <v>235</v>
      </c>
      <c r="K29" s="10">
        <f t="shared" si="7"/>
        <v>0</v>
      </c>
      <c r="L29" s="10">
        <f t="shared" si="7"/>
        <v>738</v>
      </c>
      <c r="M29" s="10">
        <f t="shared" si="7"/>
        <v>1503</v>
      </c>
      <c r="N29" s="10">
        <f t="shared" si="7"/>
        <v>325</v>
      </c>
      <c r="O29" s="10">
        <f t="shared" si="7"/>
        <v>37</v>
      </c>
      <c r="P29" s="10">
        <f t="shared" si="7"/>
        <v>8</v>
      </c>
      <c r="Q29" s="14">
        <f t="shared" si="7"/>
        <v>0</v>
      </c>
    </row>
    <row r="30" spans="1:17" x14ac:dyDescent="0.2">
      <c r="A30" s="38"/>
      <c r="B30" s="15" t="s">
        <v>22</v>
      </c>
      <c r="C30" s="16">
        <f t="shared" si="0"/>
        <v>1074</v>
      </c>
      <c r="D30" s="17">
        <v>26</v>
      </c>
      <c r="E30" s="17">
        <v>69</v>
      </c>
      <c r="F30" s="17">
        <v>979</v>
      </c>
      <c r="G30" s="19">
        <v>0.54024144869215296</v>
      </c>
      <c r="H30" s="13"/>
      <c r="I30" s="16">
        <f t="shared" si="1"/>
        <v>1633</v>
      </c>
      <c r="J30" s="17">
        <v>129</v>
      </c>
      <c r="K30" s="17">
        <v>0</v>
      </c>
      <c r="L30" s="17">
        <v>442</v>
      </c>
      <c r="M30" s="17">
        <v>872</v>
      </c>
      <c r="N30" s="17">
        <v>167</v>
      </c>
      <c r="O30" s="17">
        <v>19</v>
      </c>
      <c r="P30" s="17">
        <v>4</v>
      </c>
      <c r="Q30" s="20">
        <v>0</v>
      </c>
    </row>
    <row r="31" spans="1:17" x14ac:dyDescent="0.2">
      <c r="A31" s="38"/>
      <c r="B31" s="15" t="s">
        <v>23</v>
      </c>
      <c r="C31" s="16">
        <f t="shared" si="0"/>
        <v>792</v>
      </c>
      <c r="D31" s="17">
        <v>0</v>
      </c>
      <c r="E31" s="17">
        <v>6</v>
      </c>
      <c r="F31" s="17">
        <v>786</v>
      </c>
      <c r="G31" s="19">
        <v>0.61300309597523217</v>
      </c>
      <c r="H31" s="13"/>
      <c r="I31" s="16">
        <f t="shared" si="1"/>
        <v>1131</v>
      </c>
      <c r="J31" s="17">
        <v>101</v>
      </c>
      <c r="K31" s="17">
        <v>0</v>
      </c>
      <c r="L31" s="17">
        <v>246</v>
      </c>
      <c r="M31" s="17">
        <v>606</v>
      </c>
      <c r="N31" s="17">
        <v>156</v>
      </c>
      <c r="O31" s="17">
        <v>18</v>
      </c>
      <c r="P31" s="17">
        <v>4</v>
      </c>
      <c r="Q31" s="20">
        <v>0</v>
      </c>
    </row>
    <row r="32" spans="1:17" ht="13.8" thickBot="1" x14ac:dyDescent="0.25">
      <c r="A32" s="39"/>
      <c r="B32" s="21" t="s">
        <v>24</v>
      </c>
      <c r="C32" s="22">
        <f t="shared" si="0"/>
        <v>52</v>
      </c>
      <c r="D32" s="23">
        <v>0</v>
      </c>
      <c r="E32" s="23">
        <v>16</v>
      </c>
      <c r="F32" s="23">
        <v>36</v>
      </c>
      <c r="G32" s="25">
        <v>0.31137724550898205</v>
      </c>
      <c r="H32" s="13"/>
      <c r="I32" s="22">
        <f t="shared" si="1"/>
        <v>82</v>
      </c>
      <c r="J32" s="23">
        <v>5</v>
      </c>
      <c r="K32" s="23">
        <v>0</v>
      </c>
      <c r="L32" s="23">
        <v>50</v>
      </c>
      <c r="M32" s="23">
        <v>25</v>
      </c>
      <c r="N32" s="23">
        <v>2</v>
      </c>
      <c r="O32" s="23">
        <v>0</v>
      </c>
      <c r="P32" s="23">
        <v>0</v>
      </c>
      <c r="Q32" s="26">
        <v>0</v>
      </c>
    </row>
    <row r="33" spans="1:17" x14ac:dyDescent="0.2">
      <c r="A33" s="37" t="s">
        <v>35</v>
      </c>
      <c r="B33" s="8" t="s">
        <v>21</v>
      </c>
      <c r="C33" s="9">
        <f t="shared" si="0"/>
        <v>1731</v>
      </c>
      <c r="D33" s="10">
        <f>D34+D35+D36</f>
        <v>14</v>
      </c>
      <c r="E33" s="10">
        <f>E34+E35+E36</f>
        <v>48</v>
      </c>
      <c r="F33" s="10">
        <f>F34+F35+F36</f>
        <v>1669</v>
      </c>
      <c r="G33" s="12">
        <v>0.54229323308270672</v>
      </c>
      <c r="H33" s="13"/>
      <c r="I33" s="9">
        <f t="shared" si="1"/>
        <v>2680</v>
      </c>
      <c r="J33" s="10">
        <f t="shared" ref="J33:Q33" si="8">J34+J35+J36</f>
        <v>0</v>
      </c>
      <c r="K33" s="10">
        <f t="shared" si="8"/>
        <v>229</v>
      </c>
      <c r="L33" s="10">
        <f t="shared" si="8"/>
        <v>694</v>
      </c>
      <c r="M33" s="10">
        <f t="shared" si="8"/>
        <v>1383</v>
      </c>
      <c r="N33" s="10">
        <f t="shared" si="8"/>
        <v>314</v>
      </c>
      <c r="O33" s="10">
        <f t="shared" si="8"/>
        <v>43</v>
      </c>
      <c r="P33" s="10">
        <f t="shared" si="8"/>
        <v>16</v>
      </c>
      <c r="Q33" s="14">
        <f t="shared" si="8"/>
        <v>1</v>
      </c>
    </row>
    <row r="34" spans="1:17" x14ac:dyDescent="0.2">
      <c r="A34" s="38"/>
      <c r="B34" s="15" t="s">
        <v>22</v>
      </c>
      <c r="C34" s="16">
        <f t="shared" si="0"/>
        <v>956</v>
      </c>
      <c r="D34" s="29">
        <v>14</v>
      </c>
      <c r="E34" s="29">
        <v>36</v>
      </c>
      <c r="F34" s="29">
        <v>906</v>
      </c>
      <c r="G34" s="19">
        <v>0.52183406113537123</v>
      </c>
      <c r="H34" s="13"/>
      <c r="I34" s="16">
        <f t="shared" si="1"/>
        <v>1511</v>
      </c>
      <c r="J34" s="17">
        <v>0</v>
      </c>
      <c r="K34" s="17">
        <v>116</v>
      </c>
      <c r="L34" s="17">
        <v>416</v>
      </c>
      <c r="M34" s="17">
        <v>791</v>
      </c>
      <c r="N34" s="17">
        <v>158</v>
      </c>
      <c r="O34" s="17">
        <v>22</v>
      </c>
      <c r="P34" s="17">
        <v>8</v>
      </c>
      <c r="Q34" s="20">
        <v>0</v>
      </c>
    </row>
    <row r="35" spans="1:17" x14ac:dyDescent="0.2">
      <c r="A35" s="38"/>
      <c r="B35" s="15" t="s">
        <v>23</v>
      </c>
      <c r="C35" s="16">
        <f t="shared" si="0"/>
        <v>742</v>
      </c>
      <c r="D35" s="29">
        <v>0</v>
      </c>
      <c r="E35" s="29">
        <v>4</v>
      </c>
      <c r="F35" s="29">
        <v>738</v>
      </c>
      <c r="G35" s="19">
        <v>0.62144053601340032</v>
      </c>
      <c r="H35" s="13"/>
      <c r="I35" s="16">
        <f t="shared" si="1"/>
        <v>1101</v>
      </c>
      <c r="J35" s="17">
        <v>0</v>
      </c>
      <c r="K35" s="17">
        <v>109</v>
      </c>
      <c r="L35" s="17">
        <v>243</v>
      </c>
      <c r="M35" s="17">
        <v>564</v>
      </c>
      <c r="N35" s="17">
        <v>156</v>
      </c>
      <c r="O35" s="17">
        <v>21</v>
      </c>
      <c r="P35" s="17">
        <v>7</v>
      </c>
      <c r="Q35" s="20">
        <v>1</v>
      </c>
    </row>
    <row r="36" spans="1:17" ht="13.8" thickBot="1" x14ac:dyDescent="0.25">
      <c r="A36" s="39"/>
      <c r="B36" s="21" t="s">
        <v>24</v>
      </c>
      <c r="C36" s="30">
        <f t="shared" si="0"/>
        <v>33</v>
      </c>
      <c r="D36" s="31">
        <v>0</v>
      </c>
      <c r="E36" s="31">
        <v>8</v>
      </c>
      <c r="F36" s="31">
        <v>25</v>
      </c>
      <c r="G36" s="32">
        <v>0.19879518072289157</v>
      </c>
      <c r="H36" s="13"/>
      <c r="I36" s="22">
        <f t="shared" si="1"/>
        <v>68</v>
      </c>
      <c r="J36" s="23">
        <v>0</v>
      </c>
      <c r="K36" s="23">
        <v>4</v>
      </c>
      <c r="L36" s="23">
        <v>35</v>
      </c>
      <c r="M36" s="23">
        <v>28</v>
      </c>
      <c r="N36" s="23">
        <v>0</v>
      </c>
      <c r="O36" s="23">
        <v>0</v>
      </c>
      <c r="P36" s="23">
        <v>1</v>
      </c>
      <c r="Q36" s="26">
        <v>0</v>
      </c>
    </row>
    <row r="37" spans="1:17" x14ac:dyDescent="0.2">
      <c r="A37" s="37" t="s">
        <v>36</v>
      </c>
      <c r="B37" s="8" t="s">
        <v>21</v>
      </c>
      <c r="C37" s="9">
        <f t="shared" si="0"/>
        <v>1617</v>
      </c>
      <c r="D37" s="10">
        <f>D38+D39+D40</f>
        <v>12</v>
      </c>
      <c r="E37" s="10">
        <f>E38+E39+E40</f>
        <v>45</v>
      </c>
      <c r="F37" s="10">
        <f>F38+F39+F40</f>
        <v>1560</v>
      </c>
      <c r="G37" s="12">
        <v>0.53989983305509182</v>
      </c>
      <c r="H37" s="13"/>
      <c r="I37" s="9">
        <f t="shared" si="1"/>
        <v>2426</v>
      </c>
      <c r="J37" s="10">
        <f t="shared" ref="J37:Q37" si="9">J38+J39+J40</f>
        <v>1</v>
      </c>
      <c r="K37" s="10">
        <f t="shared" si="9"/>
        <v>174</v>
      </c>
      <c r="L37" s="10">
        <f t="shared" si="9"/>
        <v>610</v>
      </c>
      <c r="M37" s="10">
        <f>M38+M39+M40</f>
        <v>1276</v>
      </c>
      <c r="N37" s="10">
        <f t="shared" si="9"/>
        <v>299</v>
      </c>
      <c r="O37" s="10">
        <f t="shared" si="9"/>
        <v>49</v>
      </c>
      <c r="P37" s="10">
        <f t="shared" si="9"/>
        <v>14</v>
      </c>
      <c r="Q37" s="14">
        <f t="shared" si="9"/>
        <v>3</v>
      </c>
    </row>
    <row r="38" spans="1:17" x14ac:dyDescent="0.2">
      <c r="A38" s="38"/>
      <c r="B38" s="15" t="s">
        <v>22</v>
      </c>
      <c r="C38" s="16">
        <f t="shared" si="0"/>
        <v>884</v>
      </c>
      <c r="D38" s="17">
        <v>12</v>
      </c>
      <c r="E38" s="17">
        <v>32</v>
      </c>
      <c r="F38" s="17">
        <v>840</v>
      </c>
      <c r="G38" s="19">
        <v>0.51276102088167053</v>
      </c>
      <c r="H38" s="13"/>
      <c r="I38" s="16">
        <f t="shared" si="1"/>
        <v>1360</v>
      </c>
      <c r="J38" s="17">
        <v>1</v>
      </c>
      <c r="K38" s="17">
        <v>89</v>
      </c>
      <c r="L38" s="17">
        <v>370</v>
      </c>
      <c r="M38" s="17">
        <v>710</v>
      </c>
      <c r="N38" s="17">
        <v>158</v>
      </c>
      <c r="O38" s="17">
        <v>25</v>
      </c>
      <c r="P38" s="17">
        <v>5</v>
      </c>
      <c r="Q38" s="20">
        <v>2</v>
      </c>
    </row>
    <row r="39" spans="1:17" x14ac:dyDescent="0.2">
      <c r="A39" s="38"/>
      <c r="B39" s="15" t="s">
        <v>23</v>
      </c>
      <c r="C39" s="16">
        <f t="shared" si="0"/>
        <v>705</v>
      </c>
      <c r="D39" s="17">
        <v>0</v>
      </c>
      <c r="E39" s="17">
        <v>7</v>
      </c>
      <c r="F39" s="17">
        <v>698</v>
      </c>
      <c r="G39" s="19">
        <v>0.6328545780969479</v>
      </c>
      <c r="H39" s="13"/>
      <c r="I39" s="16">
        <f t="shared" si="1"/>
        <v>1006</v>
      </c>
      <c r="J39" s="17">
        <v>0</v>
      </c>
      <c r="K39" s="17">
        <v>84</v>
      </c>
      <c r="L39" s="17">
        <v>205</v>
      </c>
      <c r="M39" s="17">
        <v>542</v>
      </c>
      <c r="N39" s="17">
        <v>141</v>
      </c>
      <c r="O39" s="17">
        <v>24</v>
      </c>
      <c r="P39" s="17">
        <v>9</v>
      </c>
      <c r="Q39" s="20">
        <v>1</v>
      </c>
    </row>
    <row r="40" spans="1:17" ht="13.8" thickBot="1" x14ac:dyDescent="0.25">
      <c r="A40" s="39"/>
      <c r="B40" s="21" t="s">
        <v>24</v>
      </c>
      <c r="C40" s="22">
        <f t="shared" si="0"/>
        <v>28</v>
      </c>
      <c r="D40" s="23">
        <v>0</v>
      </c>
      <c r="E40" s="23">
        <v>6</v>
      </c>
      <c r="F40" s="23">
        <v>22</v>
      </c>
      <c r="G40" s="25">
        <v>0.17834394904458598</v>
      </c>
      <c r="H40" s="13"/>
      <c r="I40" s="22">
        <f t="shared" si="1"/>
        <v>60</v>
      </c>
      <c r="J40" s="23">
        <v>0</v>
      </c>
      <c r="K40" s="23">
        <v>1</v>
      </c>
      <c r="L40" s="23">
        <v>35</v>
      </c>
      <c r="M40" s="23">
        <v>24</v>
      </c>
      <c r="N40" s="23">
        <v>0</v>
      </c>
      <c r="O40" s="23">
        <v>0</v>
      </c>
      <c r="P40" s="23">
        <v>0</v>
      </c>
      <c r="Q40" s="26">
        <v>0</v>
      </c>
    </row>
    <row r="41" spans="1:17" x14ac:dyDescent="0.2">
      <c r="A41" s="37" t="s">
        <v>37</v>
      </c>
      <c r="B41" s="8" t="s">
        <v>21</v>
      </c>
      <c r="C41" s="27">
        <f t="shared" si="0"/>
        <v>1480</v>
      </c>
      <c r="D41" s="28">
        <f>D42+D43+D44</f>
        <v>9</v>
      </c>
      <c r="E41" s="28">
        <f>E42+E43+E44</f>
        <v>31</v>
      </c>
      <c r="F41" s="28">
        <f>F42+F43+F44</f>
        <v>1440</v>
      </c>
      <c r="G41" s="33">
        <v>0.55534709193245779</v>
      </c>
      <c r="H41" s="13"/>
      <c r="I41" s="9">
        <f t="shared" si="1"/>
        <v>1482</v>
      </c>
      <c r="J41" s="10">
        <f t="shared" ref="J41:Q41" si="10">J42+J43+J44</f>
        <v>4</v>
      </c>
      <c r="K41" s="10">
        <f t="shared" si="10"/>
        <v>34</v>
      </c>
      <c r="L41" s="10">
        <f t="shared" si="10"/>
        <v>205</v>
      </c>
      <c r="M41" s="10">
        <f t="shared" si="10"/>
        <v>776</v>
      </c>
      <c r="N41" s="10">
        <f t="shared" si="10"/>
        <v>332</v>
      </c>
      <c r="O41" s="10">
        <f t="shared" si="10"/>
        <v>87</v>
      </c>
      <c r="P41" s="10">
        <f t="shared" si="10"/>
        <v>31</v>
      </c>
      <c r="Q41" s="14">
        <f t="shared" si="10"/>
        <v>13</v>
      </c>
    </row>
    <row r="42" spans="1:17" x14ac:dyDescent="0.2">
      <c r="A42" s="38"/>
      <c r="B42" s="15" t="s">
        <v>22</v>
      </c>
      <c r="C42" s="16">
        <f t="shared" si="0"/>
        <v>801</v>
      </c>
      <c r="D42" s="17">
        <v>8</v>
      </c>
      <c r="E42" s="17">
        <v>23</v>
      </c>
      <c r="F42" s="17">
        <v>770</v>
      </c>
      <c r="G42" s="19">
        <v>0.52593565331582404</v>
      </c>
      <c r="H42" s="13"/>
      <c r="I42" s="16">
        <f t="shared" si="1"/>
        <v>802</v>
      </c>
      <c r="J42" s="17">
        <v>1</v>
      </c>
      <c r="K42" s="17">
        <v>19</v>
      </c>
      <c r="L42" s="17">
        <v>121</v>
      </c>
      <c r="M42" s="17">
        <v>429</v>
      </c>
      <c r="N42" s="17">
        <v>178</v>
      </c>
      <c r="O42" s="17">
        <v>39</v>
      </c>
      <c r="P42" s="17">
        <v>9</v>
      </c>
      <c r="Q42" s="20">
        <v>6</v>
      </c>
    </row>
    <row r="43" spans="1:17" x14ac:dyDescent="0.2">
      <c r="A43" s="38"/>
      <c r="B43" s="15" t="s">
        <v>23</v>
      </c>
      <c r="C43" s="16">
        <f t="shared" si="0"/>
        <v>657</v>
      </c>
      <c r="D43" s="17">
        <v>1</v>
      </c>
      <c r="E43" s="17">
        <v>4</v>
      </c>
      <c r="F43" s="17">
        <v>652</v>
      </c>
      <c r="G43" s="19">
        <v>0.64792899408284022</v>
      </c>
      <c r="H43" s="13"/>
      <c r="I43" s="16">
        <f t="shared" si="1"/>
        <v>658</v>
      </c>
      <c r="J43" s="17">
        <v>3</v>
      </c>
      <c r="K43" s="17">
        <v>14</v>
      </c>
      <c r="L43" s="17">
        <v>75</v>
      </c>
      <c r="M43" s="17">
        <v>337</v>
      </c>
      <c r="N43" s="17">
        <v>152</v>
      </c>
      <c r="O43" s="17">
        <v>48</v>
      </c>
      <c r="P43" s="17">
        <v>22</v>
      </c>
      <c r="Q43" s="20">
        <v>7</v>
      </c>
    </row>
    <row r="44" spans="1:17" ht="13.8" thickBot="1" x14ac:dyDescent="0.25">
      <c r="A44" s="39"/>
      <c r="B44" s="21" t="s">
        <v>24</v>
      </c>
      <c r="C44" s="22">
        <f t="shared" si="0"/>
        <v>22</v>
      </c>
      <c r="D44" s="23">
        <v>0</v>
      </c>
      <c r="E44" s="23">
        <v>4</v>
      </c>
      <c r="F44" s="23">
        <v>18</v>
      </c>
      <c r="G44" s="25">
        <v>0.171875</v>
      </c>
      <c r="H44" s="13"/>
      <c r="I44" s="22">
        <f t="shared" si="1"/>
        <v>22</v>
      </c>
      <c r="J44" s="23">
        <v>0</v>
      </c>
      <c r="K44" s="23">
        <v>1</v>
      </c>
      <c r="L44" s="23">
        <v>9</v>
      </c>
      <c r="M44" s="23">
        <v>10</v>
      </c>
      <c r="N44" s="23">
        <v>2</v>
      </c>
      <c r="O44" s="23">
        <v>0</v>
      </c>
      <c r="P44" s="23">
        <v>0</v>
      </c>
      <c r="Q44" s="26">
        <v>0</v>
      </c>
    </row>
    <row r="45" spans="1:17" x14ac:dyDescent="0.2">
      <c r="A45" s="37" t="s">
        <v>53</v>
      </c>
      <c r="B45" s="8" t="s">
        <v>21</v>
      </c>
      <c r="C45" s="27">
        <v>1408</v>
      </c>
      <c r="D45" s="28">
        <v>5</v>
      </c>
      <c r="E45" s="28">
        <v>32</v>
      </c>
      <c r="F45" s="28">
        <v>1372</v>
      </c>
      <c r="G45" s="33">
        <v>0.61350762527233116</v>
      </c>
      <c r="H45" s="13"/>
      <c r="I45" s="9">
        <f t="shared" si="1"/>
        <v>2011</v>
      </c>
      <c r="J45" s="10">
        <f t="shared" ref="J45:Q45" si="11">J46+J47+J48</f>
        <v>2</v>
      </c>
      <c r="K45" s="10">
        <f t="shared" si="11"/>
        <v>224</v>
      </c>
      <c r="L45" s="10">
        <f t="shared" si="11"/>
        <v>440</v>
      </c>
      <c r="M45" s="10">
        <f t="shared" si="11"/>
        <v>957</v>
      </c>
      <c r="N45" s="10">
        <f t="shared" si="11"/>
        <v>290</v>
      </c>
      <c r="O45" s="10">
        <f t="shared" si="11"/>
        <v>69</v>
      </c>
      <c r="P45" s="10">
        <f t="shared" si="11"/>
        <v>19</v>
      </c>
      <c r="Q45" s="14">
        <f t="shared" si="11"/>
        <v>10</v>
      </c>
    </row>
    <row r="46" spans="1:17" x14ac:dyDescent="0.2">
      <c r="A46" s="38"/>
      <c r="B46" s="15" t="s">
        <v>22</v>
      </c>
      <c r="C46" s="16">
        <v>756</v>
      </c>
      <c r="D46" s="17">
        <v>4</v>
      </c>
      <c r="E46" s="17">
        <v>25</v>
      </c>
      <c r="F46" s="17">
        <v>728</v>
      </c>
      <c r="G46" s="19">
        <v>0.56375838926174493</v>
      </c>
      <c r="H46" s="13"/>
      <c r="I46" s="16">
        <f t="shared" si="1"/>
        <v>1135</v>
      </c>
      <c r="J46" s="17">
        <v>0</v>
      </c>
      <c r="K46" s="17">
        <v>138</v>
      </c>
      <c r="L46" s="17">
        <v>250</v>
      </c>
      <c r="M46" s="17">
        <v>550</v>
      </c>
      <c r="N46" s="17">
        <v>153</v>
      </c>
      <c r="O46" s="17">
        <v>32</v>
      </c>
      <c r="P46" s="17">
        <v>8</v>
      </c>
      <c r="Q46" s="20">
        <v>4</v>
      </c>
    </row>
    <row r="47" spans="1:17" x14ac:dyDescent="0.2">
      <c r="A47" s="38"/>
      <c r="B47" s="15" t="s">
        <v>23</v>
      </c>
      <c r="C47" s="16">
        <v>637</v>
      </c>
      <c r="D47" s="17">
        <v>1</v>
      </c>
      <c r="E47" s="17">
        <v>5</v>
      </c>
      <c r="F47" s="17">
        <v>631</v>
      </c>
      <c r="G47" s="19">
        <v>0.74069767441860468</v>
      </c>
      <c r="H47" s="13"/>
      <c r="I47" s="16">
        <f t="shared" si="1"/>
        <v>845</v>
      </c>
      <c r="J47" s="17">
        <v>1</v>
      </c>
      <c r="K47" s="17">
        <v>81</v>
      </c>
      <c r="L47" s="17">
        <v>175</v>
      </c>
      <c r="M47" s="17">
        <v>400</v>
      </c>
      <c r="N47" s="17">
        <v>134</v>
      </c>
      <c r="O47" s="17">
        <v>37</v>
      </c>
      <c r="P47" s="17">
        <v>11</v>
      </c>
      <c r="Q47" s="20">
        <v>6</v>
      </c>
    </row>
    <row r="48" spans="1:17" ht="13.8" thickBot="1" x14ac:dyDescent="0.25">
      <c r="A48" s="39"/>
      <c r="B48" s="21" t="s">
        <v>24</v>
      </c>
      <c r="C48" s="22">
        <v>15</v>
      </c>
      <c r="D48" s="23">
        <v>0</v>
      </c>
      <c r="E48" s="23">
        <v>2</v>
      </c>
      <c r="F48" s="23">
        <v>13</v>
      </c>
      <c r="G48" s="25">
        <v>0.15957446808510639</v>
      </c>
      <c r="H48" s="13"/>
      <c r="I48" s="22">
        <f t="shared" si="1"/>
        <v>31</v>
      </c>
      <c r="J48" s="23">
        <v>1</v>
      </c>
      <c r="K48" s="23">
        <v>5</v>
      </c>
      <c r="L48" s="23">
        <v>15</v>
      </c>
      <c r="M48" s="23">
        <v>7</v>
      </c>
      <c r="N48" s="23">
        <v>3</v>
      </c>
      <c r="O48" s="23">
        <v>0</v>
      </c>
      <c r="P48" s="23">
        <v>0</v>
      </c>
      <c r="Q48" s="26">
        <v>0</v>
      </c>
    </row>
    <row r="49" spans="1:17" x14ac:dyDescent="0.2">
      <c r="Q49" s="34" t="s">
        <v>38</v>
      </c>
    </row>
    <row r="50" spans="1:17" x14ac:dyDescent="0.2">
      <c r="A50" t="s">
        <v>39</v>
      </c>
    </row>
    <row r="51" spans="1:17" x14ac:dyDescent="0.2">
      <c r="A51" t="s">
        <v>40</v>
      </c>
    </row>
    <row r="52" spans="1:17" x14ac:dyDescent="0.2">
      <c r="A52" t="s">
        <v>41</v>
      </c>
    </row>
    <row r="56" spans="1:17" x14ac:dyDescent="0.2">
      <c r="B56" t="s">
        <v>58</v>
      </c>
      <c r="C56" t="s">
        <v>54</v>
      </c>
      <c r="D56" t="s">
        <v>55</v>
      </c>
      <c r="E56" t="s">
        <v>57</v>
      </c>
      <c r="F56" t="s">
        <v>56</v>
      </c>
    </row>
    <row r="57" spans="1:17" x14ac:dyDescent="0.2">
      <c r="B57" t="s">
        <v>42</v>
      </c>
    </row>
    <row r="58" spans="1:17" x14ac:dyDescent="0.2">
      <c r="C58" t="s">
        <v>8</v>
      </c>
      <c r="D58" t="s">
        <v>9</v>
      </c>
      <c r="E58" t="s">
        <v>10</v>
      </c>
      <c r="F58" t="s">
        <v>43</v>
      </c>
    </row>
    <row r="59" spans="1:17" x14ac:dyDescent="0.2">
      <c r="B59" t="s">
        <v>44</v>
      </c>
      <c r="C59" s="35">
        <f>D7</f>
        <v>169</v>
      </c>
      <c r="D59" s="35">
        <f>E7</f>
        <v>219</v>
      </c>
      <c r="E59" s="35">
        <f>F7</f>
        <v>2064</v>
      </c>
      <c r="F59" s="36">
        <f>G7</f>
        <v>0.52292599701428877</v>
      </c>
    </row>
    <row r="60" spans="1:17" x14ac:dyDescent="0.2">
      <c r="B60" t="s">
        <v>45</v>
      </c>
      <c r="C60" s="35">
        <f>D11</f>
        <v>103</v>
      </c>
      <c r="D60" s="35">
        <f>E11</f>
        <v>214</v>
      </c>
      <c r="E60" s="35">
        <f>F11</f>
        <v>2053</v>
      </c>
      <c r="F60" s="36">
        <f>G11</f>
        <v>0.5253823985812458</v>
      </c>
    </row>
    <row r="61" spans="1:17" x14ac:dyDescent="0.2">
      <c r="B61" t="s">
        <v>46</v>
      </c>
      <c r="C61" s="35">
        <f>D15</f>
        <v>69</v>
      </c>
      <c r="D61" s="35">
        <f>E15</f>
        <v>215</v>
      </c>
      <c r="E61" s="35">
        <f>F15</f>
        <v>2033</v>
      </c>
      <c r="F61" s="36">
        <f>G15</f>
        <v>0.52947897623400364</v>
      </c>
    </row>
    <row r="62" spans="1:17" x14ac:dyDescent="0.2">
      <c r="B62" t="s">
        <v>47</v>
      </c>
      <c r="C62" s="35">
        <f>D19</f>
        <v>48</v>
      </c>
      <c r="D62" s="35">
        <f>E19</f>
        <v>127</v>
      </c>
      <c r="E62" s="35">
        <f>F19</f>
        <v>2029</v>
      </c>
      <c r="F62" s="36">
        <f>G19</f>
        <v>0.55168961201501876</v>
      </c>
    </row>
    <row r="63" spans="1:17" x14ac:dyDescent="0.2">
      <c r="B63" t="s">
        <v>48</v>
      </c>
      <c r="C63" s="35">
        <f>D23</f>
        <v>37</v>
      </c>
      <c r="D63" s="35">
        <f>E23</f>
        <v>116</v>
      </c>
      <c r="E63" s="35">
        <f>F23</f>
        <v>1912</v>
      </c>
      <c r="F63" s="36">
        <f>G23</f>
        <v>0.54891015417331201</v>
      </c>
    </row>
    <row r="64" spans="1:17" x14ac:dyDescent="0.2">
      <c r="B64" t="s">
        <v>49</v>
      </c>
      <c r="C64" s="35">
        <f>D29</f>
        <v>26</v>
      </c>
      <c r="D64" s="35">
        <f>E29</f>
        <v>91</v>
      </c>
      <c r="E64" s="35">
        <f>F29</f>
        <v>1801</v>
      </c>
      <c r="F64" s="36">
        <f>G29</f>
        <v>0.55642587757470263</v>
      </c>
    </row>
    <row r="65" spans="2:6" x14ac:dyDescent="0.2">
      <c r="B65" t="s">
        <v>50</v>
      </c>
      <c r="C65" s="35">
        <f>D33</f>
        <v>14</v>
      </c>
      <c r="D65" s="35">
        <f>E33</f>
        <v>48</v>
      </c>
      <c r="E65" s="35">
        <f>F33</f>
        <v>1669</v>
      </c>
      <c r="F65" s="36">
        <f>G33</f>
        <v>0.54229323308270672</v>
      </c>
    </row>
    <row r="66" spans="2:6" x14ac:dyDescent="0.2">
      <c r="B66" t="s">
        <v>51</v>
      </c>
      <c r="C66" s="35">
        <f>D37</f>
        <v>12</v>
      </c>
      <c r="D66" s="35">
        <f>E37</f>
        <v>45</v>
      </c>
      <c r="E66" s="35">
        <f>F37</f>
        <v>1560</v>
      </c>
      <c r="F66" s="36">
        <f>G37</f>
        <v>0.53989983305509182</v>
      </c>
    </row>
    <row r="67" spans="2:6" x14ac:dyDescent="0.2">
      <c r="B67" t="s">
        <v>52</v>
      </c>
      <c r="C67" s="35">
        <f>D41</f>
        <v>9</v>
      </c>
      <c r="D67" s="35">
        <f>E41</f>
        <v>31</v>
      </c>
      <c r="E67" s="35">
        <f>F41</f>
        <v>1440</v>
      </c>
      <c r="F67" s="36">
        <f>G41</f>
        <v>0.55534709193245779</v>
      </c>
    </row>
    <row r="68" spans="2:6" x14ac:dyDescent="0.2">
      <c r="B68" t="s">
        <v>59</v>
      </c>
      <c r="C68">
        <f ca="1">+INDIRECT(C56&amp;(ROW()-ROW($B$64))*4+29)</f>
        <v>5</v>
      </c>
      <c r="D68">
        <f t="shared" ref="D68:F68" ca="1" si="12">+INDIRECT(D56&amp;(ROW()-ROW($B$64))*4+29)</f>
        <v>32</v>
      </c>
      <c r="E68">
        <f t="shared" ca="1" si="12"/>
        <v>1372</v>
      </c>
      <c r="F68">
        <f t="shared" ca="1" si="12"/>
        <v>0.61350762527233116</v>
      </c>
    </row>
  </sheetData>
  <mergeCells count="18">
    <mergeCell ref="I27:Q27"/>
    <mergeCell ref="A29:A32"/>
    <mergeCell ref="A33:A36"/>
    <mergeCell ref="A37:A40"/>
    <mergeCell ref="A41:A44"/>
    <mergeCell ref="C27:G27"/>
    <mergeCell ref="I5:Q5"/>
    <mergeCell ref="A7:A10"/>
    <mergeCell ref="A15:A18"/>
    <mergeCell ref="A19:A22"/>
    <mergeCell ref="A23:A26"/>
    <mergeCell ref="A45:A48"/>
    <mergeCell ref="A11:A14"/>
    <mergeCell ref="A5:A6"/>
    <mergeCell ref="B5:B6"/>
    <mergeCell ref="C5:G5"/>
    <mergeCell ref="A27:A28"/>
    <mergeCell ref="B27:B28"/>
  </mergeCells>
  <phoneticPr fontId="2"/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窪田寛</cp:lastModifiedBy>
  <dcterms:created xsi:type="dcterms:W3CDTF">2019-02-21T23:44:35Z</dcterms:created>
  <dcterms:modified xsi:type="dcterms:W3CDTF">2024-03-04T05:41:39Z</dcterms:modified>
</cp:coreProperties>
</file>