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lg-file01\data\030_財政課\2023_R5年度\旧LG\!旧既設LGWANデータ 20180308移動\新財政課\財政状況資料集（財政状況一覧表と財政比較分析表）\財政状況資料集（Ｈ22調査より一本化）\財政状況資料集（ｈ22～）\R4決算\R6.8.22【9.13〆】令和４年度財政状況資料集（２回目）の作成及び提出について（依頼）\提出\"/>
    </mc:Choice>
  </mc:AlternateContent>
  <xr:revisionPtr revIDLastSave="0" documentId="13_ncr:1_{B16FED32-6428-4E59-90BB-B76BA796F80F}" xr6:coauthVersionLast="47" xr6:coauthVersionMax="47" xr10:uidLastSave="{00000000-0000-0000-0000-000000000000}"/>
  <bookViews>
    <workbookView xWindow="-120" yWindow="-120" windowWidth="29040" windowHeight="15720" tabRatio="77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C37" i="10"/>
  <c r="CO36" i="10"/>
  <c r="BE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U37" i="10" s="1"/>
  <c r="U38"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<sst xmlns="http://schemas.openxmlformats.org/spreadsheetml/2006/main" count="1104" uniqueCount="615">
  <si>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</si>
  <si>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</si>
  <si>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</si>
  <si>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</si>
  <si>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</si>
  <si>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</si>
  <si>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</si>
  <si>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</si>
  <si>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</si>
  <si>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</si>
  <si>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</si>
  <si>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</si>
  <si>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</si>
  <si>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</si>
  <si>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</si>
  <si>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</si>
  <si>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</si>
  <si>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</si>
  <si>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</si>
  <si>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</si>
  <si>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</si>
  <si>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</si>
  <si>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</si>
  <si>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</si>
  <si>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</si>
  <si>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</si>
  <si>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</si>
  <si>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</si>
  <si>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</si>
  <si>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</si>
  <si>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</si>
  <si>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</si>
  <si>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</si>
  <si>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</si>
  <si>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</si>
  <si>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</si>
  <si>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</si>
  <si>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</si>
  <si>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</si>
  <si>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</si>
  <si>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</si>
  <si>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</si>
  <si>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</si>
  <si>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</si>
  <si>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</si>
  <si>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</si>
  <si>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</si>
  <si>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</si>
  <si>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</si>
  <si>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</si>
  <si>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</si>
  <si>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</si>
  <si>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</si>
  <si>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</si>
  <si>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</si>
  <si>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</si>
  <si>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</si>
  <si>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</si>
  <si>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</si>
  <si>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</si>
  <si>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</si>
  <si>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</si>
  <si>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</si>
  <si>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</si>
  <si>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</si>
  <si>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</si>
  <si>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</si>
  <si>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</si>
  <si>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</si>
  <si>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</si>
  <si>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</si>
  <si>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</si>
  <si>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</si>
  <si>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</si>
  <si>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</si>
  <si>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</si>
  <si>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</si>
  <si>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</si>
  <si>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</si>
  <si>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</si>
  <si>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</si>
  <si>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</si>
  <si>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</si>
  <si>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</si>
  <si>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</si>
  <si>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</si>
  <si>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</si>
  <si>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</si>
  <si>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</si>
  <si>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</si>
  <si>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</si>
  <si>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</si>
  <si>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</si>
  <si>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</si>
  <si>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</si>
  <si>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</si>
  <si>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</si>
  <si>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</si>
  <si>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</si>
  <si>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</si>
  <si>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</si>
  <si>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</si>
  <si>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</si>
  <si>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</si>
  <si>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</si>
  <si>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</si>
  <si>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</si>
  <si>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</si>
  <si>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</si>
  <si>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</si>
  <si>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</si>
  <si>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</si>
  <si>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</si>
  <si>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</si>
  <si>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</si>
  <si>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</si>
  <si>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</si>
  <si>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</si>
  <si>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</si>
  <si>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</si>
  <si>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</si>
  <si>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</si>
  <si>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</si>
  <si>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</si>
  <si>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</si>
  <si>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</si>
  <si>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</si>
  <si>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</si>
  <si>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</si>
  <si>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</si>
  <si>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</si>
  <si>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</si>
  <si>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</si>
  <si>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</si>
  <si>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</si>
  <si>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</si>
  <si>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</si>
  <si>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</si>
  <si>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</si>
  <si>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</si>
  <si>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</si>
  <si>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</si>
  <si>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</si>
  <si>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</si>
  <si>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</si>
  <si>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</si>
  <si>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</si>
  <si>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</si>
  <si>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</si>
  <si>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</si>
  <si>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</si>
  <si>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</si>
  <si>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</si>
  <si>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</si>
  <si>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</si>
  <si>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</si>
  <si>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</si>
  <si>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</si>
  <si>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</si>
  <si>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</si>
  <si>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</si>
  <si>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</si>
  <si>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</si>
  <si>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</si>
  <si>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</si>
  <si>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</si>
  <si>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</si>
  <si>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</si>
  <si>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</si>
  <si>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</si>
  <si>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</si>
  <si>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</si>
  <si>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</si>
  <si>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</si>
  <si>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</si>
  <si>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</si>
  <si>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</si>
  <si>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</si>
  <si>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</si>
  <si>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</si>
  <si>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</si>
  <si>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</si>
  <si>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</si>
  <si>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</si>
  <si>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</si>
  <si>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</si>
  <si>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</si>
  <si>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</si>
  <si>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</si>
  <si>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</si>
  <si>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</si>
  <si>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</si>
  <si>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</si>
  <si>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</si>
  <si>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</si>
  <si>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</si>
  <si>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</si>
  <si>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</si>
  <si>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</si>
  <si>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</si>
  <si>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</si>
  <si>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</si>
  <si>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</si>
  <si>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</si>
  <si>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</si>
  <si>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</si>
  <si>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</si>
  <si>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</si>
  <si>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</si>
  <si>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</si>
  <si>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</si>
  <si>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</si>
  <si>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</si>
  <si>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</si>
  <si>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</si>
  <si>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</si>
  <si>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</si>
  <si>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山梨県甲州市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</si>
  <si>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</si>
  <si>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</si>
  <si>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</si>
  <si>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</si>
  <si>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</si>
  <si>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</si>
  <si>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</si>
  <si>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</si>
  <si>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</si>
  <si>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</si>
  <si>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</si>
  <si>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</si>
  <si>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</si>
  <si>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</si>
  <si>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</si>
  <si>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</si>
  <si>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</si>
  <si>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</si>
  <si>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</si>
  <si>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</si>
  <si>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</si>
  <si>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</si>
  <si>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</si>
  <si>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</si>
  <si>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</si>
  <si>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</si>
  <si>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</si>
  <si>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</si>
  <si>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</si>
  <si>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</si>
  <si>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</si>
  <si>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</si>
  <si>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</si>
  <si>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</si>
  <si>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</si>
  <si>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</si>
  <si>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</si>
  <si>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</si>
  <si>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</si>
  <si>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</si>
  <si>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</si>
  <si>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</si>
  <si>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</si>
  <si>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</si>
  <si>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</si>
  <si>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</si>
  <si>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</si>
  <si>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</si>
  <si>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</si>
  <si>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</si>
  <si>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</si>
  <si>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</si>
  <si>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</si>
  <si>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</si>
  <si>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</si>
  <si>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</si>
  <si>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</si>
  <si>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</si>
  <si>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</si>
  <si>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</si>
  <si>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</si>
  <si>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</si>
  <si>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</si>
  <si>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</si>
  <si>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</si>
  <si>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</si>
  <si>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</si>
  <si>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</si>
  <si>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</si>
  <si>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</si>
  <si>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</si>
  <si>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</si>
  <si>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</si>
  <si>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</si>
  <si>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</si>
  <si>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</si>
  <si>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</si>
  <si>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</si>
  <si>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</si>
  <si>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</si>
  <si>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</si>
  <si>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</si>
  <si>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</si>
  <si>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</si>
  <si>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</si>
  <si>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</si>
  <si>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</si>
  <si>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</si>
  <si>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</si>
  <si>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</si>
  <si>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</si>
  <si>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</si>
  <si>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</si>
  <si>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</si>
  <si>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</si>
  <si>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</si>
  <si>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</si>
  <si>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</si>
  <si>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</si>
  <si>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</si>
  <si>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</si>
  <si>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</si>
  <si>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</si>
  <si>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</si>
  <si>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</si>
  <si>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</si>
  <si>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</si>
  <si>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</si>
  <si>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</si>
  <si>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</si>
  <si>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</si>
  <si>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</si>
  <si>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</si>
  <si>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</si>
  <si>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</si>
  <si>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</si>
  <si>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</si>
  <si>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</si>
  <si>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</si>
  <si>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</si>
  <si>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</si>
  <si>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</si>
  <si>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</si>
  <si>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</si>
  <si>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</si>
  <si>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</si>
  <si>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</si>
  <si>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</si>
  <si>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</si>
  <si>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</si>
  <si>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</si>
  <si>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</si>
  <si>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</si>
  <si>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</si>
  <si>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</si>
  <si>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</si>
  <si>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</si>
  <si>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</si>
  <si>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</si>
  <si>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</si>
  <si>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</si>
  <si>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</si>
  <si>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</si>
  <si>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</si>
  <si>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</si>
  <si>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</si>
  <si>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</si>
  <si>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</si>
  <si>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</si>
  <si>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</si>
  <si>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</si>
  <si>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</si>
  <si>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</si>
  <si>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</si>
  <si>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山梨県甲州市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</si>
  <si>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</si>
  <si>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</si>
  <si>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</si>
  <si>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</si>
  <si>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</si>
  <si>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</si>
  <si>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</si>
  <si>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</si>
  <si>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</si>
  <si>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</si>
  <si>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</si>
  <si>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</si>
  <si>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</si>
  <si>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</si>
  <si>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</si>
  <si>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</si>
  <si>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</si>
  <si>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</si>
  <si>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</si>
  <si>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</si>
  <si>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</si>
  <si>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</si>
  <si>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</si>
  <si>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</si>
  <si>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</si>
  <si>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</si>
  <si>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</si>
  <si>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</si>
  <si>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</si>
  <si>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</si>
  <si>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</si>
  <si>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</si>
  <si>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</si>
  <si>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</si>
  <si>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診療所事業特別会計</t>
    <phoneticPr fontId="5"/>
  </si>
  <si>
    <t>後期高齢者医療特別会計</t>
    <phoneticPr fontId="5"/>
  </si>
  <si>
    <t>介護保険事業特別会計</t>
    <phoneticPr fontId="5"/>
  </si>
  <si>
    <t>居宅介護予防支援事業特別会計</t>
    <phoneticPr fontId="5"/>
  </si>
  <si>
    <t>水道事業会計</t>
    <phoneticPr fontId="5"/>
  </si>
  <si>
    <t>法適用企業</t>
    <phoneticPr fontId="5"/>
  </si>
  <si>
    <t>勝沼ぶどうの丘事業会計</t>
    <phoneticPr fontId="5"/>
  </si>
  <si>
    <t>法適用企業</t>
    <phoneticPr fontId="5"/>
  </si>
  <si>
    <t>勝沼病院事業会計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</si>
  <si>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</si>
  <si>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</si>
  <si>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</si>
  <si>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</si>
  <si>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</si>
  <si>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</si>
  <si>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</si>
  <si>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</si>
  <si>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</si>
  <si>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</si>
  <si>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</si>
  <si>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</si>
  <si>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</si>
  <si>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</si>
  <si>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</si>
  <si>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</si>
  <si>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</si>
  <si>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</si>
  <si>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</si>
  <si>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</si>
  <si>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</si>
  <si>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</si>
  <si>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</si>
  <si>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</si>
  <si>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</si>
  <si>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</si>
  <si>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</si>
  <si>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</si>
  <si>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</si>
  <si>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</si>
  <si>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</si>
  <si>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</si>
  <si>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</si>
  <si>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</si>
  <si>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</si>
  <si>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</si>
  <si>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</si>
  <si>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</si>
  <si>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</si>
  <si>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</si>
  <si>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</si>
  <si>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</si>
  <si>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</si>
  <si>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</si>
  <si>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</si>
  <si>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</si>
  <si>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</si>
  <si>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</si>
  <si>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</si>
  <si>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</si>
  <si>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</si>
  <si>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</si>
  <si>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</si>
  <si>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</si>
  <si>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</si>
  <si>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</si>
  <si>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</si>
  <si>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</si>
  <si>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</si>
  <si>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</si>
  <si>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</si>
  <si>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</si>
  <si>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</si>
  <si>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</si>
  <si>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</si>
  <si>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勝沼病院事業会計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</si>
  <si>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</si>
  <si>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</si>
  <si>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</si>
  <si>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</si>
  <si>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</si>
  <si>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</si>
  <si>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</si>
  <si>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</si>
  <si>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</si>
  <si>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</si>
  <si>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</si>
  <si>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</si>
  <si>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</si>
  <si>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</si>
  <si>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</si>
  <si>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</si>
  <si>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</si>
  <si>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</si>
  <si>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</si>
  <si>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</si>
  <si>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</si>
  <si>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</si>
  <si>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</si>
  <si>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</si>
  <si>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</si>
  <si>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</si>
  <si>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</si>
  <si>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</si>
  <si>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</si>
  <si>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</si>
  <si>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</si>
  <si>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</si>
  <si>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</si>
  <si>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</si>
  <si>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</si>
  <si>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</si>
  <si>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</si>
  <si>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</si>
  <si>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</si>
  <si>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</si>
  <si>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</si>
  <si>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</si>
  <si>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</si>
  <si>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</si>
  <si>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</si>
  <si>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</si>
  <si>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</si>
  <si>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</si>
  <si>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</si>
  <si>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</si>
  <si>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</si>
  <si>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</si>
  <si>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</si>
  <si>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</si>
  <si>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</si>
  <si>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</si>
  <si>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</si>
  <si>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</si>
  <si>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</si>
  <si>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</si>
  <si>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</si>
  <si>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</si>
  <si>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</si>
  <si>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</si>
  <si>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</si>
  <si>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</si>
  <si>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</si>
  <si>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</si>
  <si>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</si>
  <si>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</si>
  <si>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</si>
  <si>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</si>
  <si>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</si>
  <si>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</si>
  <si>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</si>
  <si>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</si>
  <si>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</si>
  <si>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</si>
  <si>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</si>
  <si>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</si>
  <si>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</si>
  <si>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</si>
  <si>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</si>
  <si>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</si>
  <si>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1.57</t>
  </si>
  <si>
    <t>▲ 0.85</t>
  </si>
  <si>
    <t>▲ 0.30</t>
  </si>
  <si>
    <t>一般会計</t>
  </si>
  <si>
    <t>水道事業会計</t>
  </si>
  <si>
    <t>勝沼ぶどうの丘事業会計</t>
  </si>
  <si>
    <t>下水道事業会計</t>
  </si>
  <si>
    <t>介護保険事業特別会計</t>
  </si>
  <si>
    <t>勝沼病院事業会計</t>
  </si>
  <si>
    <t>国民健康保険事業特別会計</t>
  </si>
  <si>
    <t>診療所事業特別会計</t>
  </si>
  <si>
    <t>その他会計（赤字）</t>
  </si>
  <si>
    <t>▲ 0.19</t>
  </si>
  <si>
    <t>その他会計（黒字）</t>
  </si>
  <si>
    <t>（百万円）</t>
    <phoneticPr fontId="5"/>
  </si>
  <si>
    <t>H30</t>
    <phoneticPr fontId="5"/>
  </si>
  <si>
    <t>R01</t>
    <phoneticPr fontId="5"/>
  </si>
  <si>
    <t>R02</t>
    <phoneticPr fontId="5"/>
  </si>
  <si>
    <t>R03</t>
    <phoneticPr fontId="5"/>
  </si>
  <si>
    <t>R04</t>
    <phoneticPr fontId="5"/>
  </si>
  <si>
    <t>-</t>
    <phoneticPr fontId="2"/>
  </si>
  <si>
    <t>東山梨行政事務組合</t>
    <rPh sb="0" eb="1">
      <t>ヒガシ</t>
    </rPh>
    <rPh sb="1" eb="3">
      <t>ヤマナシ</t>
    </rPh>
    <rPh sb="3" eb="5">
      <t>ギョウセイ</t>
    </rPh>
    <rPh sb="5" eb="7">
      <t>ジム</t>
    </rPh>
    <rPh sb="7" eb="9">
      <t>クミアイ</t>
    </rPh>
    <phoneticPr fontId="2"/>
  </si>
  <si>
    <t>市町村総合事務組合(一般会計)</t>
    <phoneticPr fontId="2"/>
  </si>
  <si>
    <t>市町村総合事務組合(電子化会館管理・研修会計)</t>
    <phoneticPr fontId="2"/>
  </si>
  <si>
    <t>市町村総合事務組合(最終処分場)</t>
    <phoneticPr fontId="2"/>
  </si>
  <si>
    <t>市町村総合事務組合(入札参加会計)</t>
    <phoneticPr fontId="2"/>
  </si>
  <si>
    <t>市町村総合事務組合(交通災害会計)</t>
    <phoneticPr fontId="2"/>
  </si>
  <si>
    <t>峡東地域広域水道企業団</t>
    <phoneticPr fontId="2"/>
  </si>
  <si>
    <t>甲府・峡東地域ごみ処理施設事務組合</t>
    <phoneticPr fontId="2"/>
  </si>
  <si>
    <t>後期高齢者医療広域連合(一般会計)</t>
    <phoneticPr fontId="2"/>
  </si>
  <si>
    <t>後期高齢者医療広域連合(特別会計)</t>
    <phoneticPr fontId="2"/>
  </si>
  <si>
    <t>釈迦堂遺跡博物館組合</t>
    <phoneticPr fontId="2"/>
  </si>
  <si>
    <t>法適用企業</t>
    <rPh sb="0" eb="1">
      <t>ホウ</t>
    </rPh>
    <rPh sb="1" eb="3">
      <t>テキヨウ</t>
    </rPh>
    <rPh sb="3" eb="5">
      <t>キギョウ</t>
    </rPh>
    <phoneticPr fontId="2"/>
  </si>
  <si>
    <t>ふるさと支援基金</t>
    <rPh sb="4" eb="6">
      <t>シエン</t>
    </rPh>
    <rPh sb="6" eb="8">
      <t>キキン</t>
    </rPh>
    <phoneticPr fontId="5"/>
  </si>
  <si>
    <t>合併振興資金</t>
    <rPh sb="0" eb="6">
      <t>ガッペイシンコウシキン</t>
    </rPh>
    <phoneticPr fontId="5"/>
  </si>
  <si>
    <t>社会福祉基金</t>
    <rPh sb="0" eb="4">
      <t>シャカイフクシ</t>
    </rPh>
    <rPh sb="4" eb="6">
      <t>キキン</t>
    </rPh>
    <phoneticPr fontId="5"/>
  </si>
  <si>
    <t>公共施設整備基金</t>
    <rPh sb="0" eb="4">
      <t>コウキョウシセツ</t>
    </rPh>
    <rPh sb="4" eb="8">
      <t>セイビキキン</t>
    </rPh>
    <phoneticPr fontId="5"/>
  </si>
  <si>
    <t>在宅介護支援基金</t>
    <rPh sb="0" eb="2">
      <t>ザイタク</t>
    </rPh>
    <rPh sb="2" eb="6">
      <t>カイゴシエン</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</si>
  <si>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</si>
  <si>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</si>
  <si>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</si>
  <si>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</si>
  <si>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</si>
  <si>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</si>
  <si>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</si>
  <si>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</si>
  <si>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</si>
  <si>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rPr>
        <sz val="11"/>
        <color indexed="8"/>
        <rFont val="BIZ UD明朝 Medium"/>
        <family val="1"/>
        <charset val="128"/>
      </rPr>
      <t>　</t>
    </r>
    <r>
      <rPr>
        <sz val="11"/>
        <color rgb="FF000000"/>
        <rFont val="ＭＳ ゴシック"/>
        <family val="3"/>
        <charset val="128"/>
      </rPr>
      <t>前年度との比較では、将来負担比率が28.9ポイント減となったが、有形固定資産減価償却率が1.5ポイント増となった。将来負担比率、有形固定資産減価償却率とも、類似団体平均値を大きく上回っている状況となっている。将来負担比率は、償還のピークを越えたものの公債費が高止まりしている影響による地方債現在高の減などにより改善傾向にあるものの、資産の老朽化が進んでいることから今後各施設の更新事業が見込まれるため、長期的に比率が改善できるよう公共施設等総合管理計画や個別施設計画に掲げる目標等を着実に実行するとともに、事業実施にあたっては建設事業の選択実施を継続し、公債費負担の適正化を図っていく。</t>
    </r>
    <rPh sb="96" eb="98">
      <t>ジョウキョウ</t>
    </rPh>
    <rPh sb="113" eb="115">
      <t>ショウカン</t>
    </rPh>
    <rPh sb="120" eb="121">
      <t>コ</t>
    </rPh>
    <rPh sb="126" eb="128">
      <t>コウサイ</t>
    </rPh>
    <rPh sb="128" eb="129">
      <t>ヒ</t>
    </rPh>
    <rPh sb="130" eb="132">
      <t>タカド</t>
    </rPh>
    <rPh sb="138" eb="140">
      <t>エイキョウ</t>
    </rPh>
    <rPh sb="156" eb="158">
      <t>カイゼン</t>
    </rPh>
    <rPh sb="158" eb="160">
      <t>ケイコウ</t>
    </rPh>
    <rPh sb="167" eb="169">
      <t>シサン</t>
    </rPh>
    <rPh sb="170" eb="173">
      <t>ロウキュウカ</t>
    </rPh>
    <rPh sb="174" eb="175">
      <t>スス</t>
    </rPh>
    <rPh sb="183" eb="185">
      <t>コンゴ</t>
    </rPh>
    <rPh sb="185" eb="186">
      <t>カク</t>
    </rPh>
    <rPh sb="186" eb="188">
      <t>シセツ</t>
    </rPh>
    <rPh sb="189" eb="191">
      <t>コウシン</t>
    </rPh>
    <rPh sb="191" eb="193">
      <t>ジギョウ</t>
    </rPh>
    <rPh sb="194" eb="196">
      <t>ミコ</t>
    </rPh>
    <rPh sb="202" eb="205">
      <t>チョウキテキ</t>
    </rPh>
    <rPh sb="206" eb="208">
      <t>ヒリツ</t>
    </rPh>
    <rPh sb="209" eb="211">
      <t>カイゼン</t>
    </rPh>
    <phoneticPr fontId="5"/>
  </si>
  <si>
    <r>
      <t>　</t>
    </r>
    <r>
      <rPr>
        <sz val="11"/>
        <color rgb="FF000000"/>
        <rFont val="ＭＳ ゴシック"/>
        <family val="3"/>
        <charset val="128"/>
      </rPr>
      <t>前年度との比較では、将来負担比率が28.9ポイント減となり、実質公債費比率についても0.7ポイント減となった。両比率とも、改善傾向にあるものの依然として類似団体平均値を大きく上回っている状況となっている。現状においては、両比率とも減少傾向で推移しているが、今後、公共施設の老朽化に伴う更新事業を控えていることから、試算等を行い比率の動向を注視するなかで、施設の統廃合や複合化を推進するとともに、事業実施にあたっては建設事業の選択実施を継続し、公債費負担の適正化を図っていく。</t>
    </r>
    <rPh sb="1" eb="4">
      <t>ゼンネンド</t>
    </rPh>
    <rPh sb="6" eb="8">
      <t>ヒカク</t>
    </rPh>
    <rPh sb="11" eb="13">
      <t>ショウライ</t>
    </rPh>
    <rPh sb="13" eb="17">
      <t>フタンヒリツ</t>
    </rPh>
    <rPh sb="26" eb="27">
      <t>ゲン</t>
    </rPh>
    <rPh sb="31" eb="33">
      <t>ジッシツ</t>
    </rPh>
    <rPh sb="33" eb="36">
      <t>コウサイヒ</t>
    </rPh>
    <rPh sb="36" eb="38">
      <t>ヒリツ</t>
    </rPh>
    <rPh sb="50" eb="51">
      <t>ゲン</t>
    </rPh>
    <rPh sb="56" eb="59">
      <t>リョウヒリツ</t>
    </rPh>
    <rPh sb="62" eb="64">
      <t>カイゼン</t>
    </rPh>
    <rPh sb="64" eb="66">
      <t>ケイコウ</t>
    </rPh>
    <rPh sb="72" eb="74">
      <t>イゼン</t>
    </rPh>
    <rPh sb="77" eb="81">
      <t>ルイジダンタイ</t>
    </rPh>
    <rPh sb="81" eb="84">
      <t>ヘイキンチ</t>
    </rPh>
    <rPh sb="85" eb="86">
      <t>オオ</t>
    </rPh>
    <rPh sb="88" eb="90">
      <t>ウワマワ</t>
    </rPh>
    <rPh sb="94" eb="96">
      <t>ジョウキョウ</t>
    </rPh>
    <rPh sb="103" eb="105">
      <t>ゲンジョウ</t>
    </rPh>
    <rPh sb="111" eb="112">
      <t>リョウ</t>
    </rPh>
    <rPh sb="112" eb="114">
      <t>ヒリツ</t>
    </rPh>
    <rPh sb="116" eb="118">
      <t>ゲンショウ</t>
    </rPh>
    <rPh sb="118" eb="120">
      <t>ケイコウ</t>
    </rPh>
    <rPh sb="121" eb="123">
      <t>スイイ</t>
    </rPh>
    <rPh sb="129" eb="131">
      <t>コンゴ</t>
    </rPh>
    <rPh sb="132" eb="134">
      <t>コウキョウ</t>
    </rPh>
    <rPh sb="134" eb="136">
      <t>シセツ</t>
    </rPh>
    <rPh sb="137" eb="140">
      <t>ロウキュウカ</t>
    </rPh>
    <rPh sb="141" eb="142">
      <t>トモナ</t>
    </rPh>
    <rPh sb="143" eb="145">
      <t>コウシン</t>
    </rPh>
    <rPh sb="145" eb="147">
      <t>ジギョウ</t>
    </rPh>
    <rPh sb="148" eb="149">
      <t>ヒカ</t>
    </rPh>
    <rPh sb="158" eb="161">
      <t>シサントウ</t>
    </rPh>
    <rPh sb="162" eb="163">
      <t>オコナ</t>
    </rPh>
    <rPh sb="164" eb="166">
      <t>ヒリツ</t>
    </rPh>
    <rPh sb="167" eb="169">
      <t>ドウコウ</t>
    </rPh>
    <rPh sb="170" eb="172">
      <t>チュウシ</t>
    </rPh>
    <rPh sb="178" eb="180">
      <t>シセツ</t>
    </rPh>
    <rPh sb="181" eb="184">
      <t>トウハイゴウ</t>
    </rPh>
    <rPh sb="185" eb="188">
      <t>フクゴウカ</t>
    </rPh>
    <rPh sb="189" eb="191">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</si>
</sst>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BIZ UD明朝 Medium"/>
      <family val="1"/>
      <charset val="128"/>
    </font>
    <font>
      <sz val="14"/>
      <color theme="1"/>
      <name val="ＭＳ Ｐゴシック"/>
      <family val="3"/>
      <charset val="128"/>
    </font>
    <font>
      <sz val="11"/>
      <color indexed="8"/>
      <name val="Kristen ITC"/>
      <family val="4"/>
    </font>
    <font>
      <sz val="11"/>
      <color rgb="FF000000"/>
      <name val="ＭＳ ゴシック"/>
      <family val="3"/>
      <charset val="128"/>
    </font>
    <font>
      <sz val="11"/>
      <color indexed="8"/>
      <name val="Kristen ITC"/>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3"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51" xfId="16" applyFont="1" applyBorder="1" applyAlignment="1" applyProtection="1">
      <alignment horizontal="left" vertical="top" wrapText="1"/>
      <protection locked="0"/>
    </xf>
    <xf numFmtId="0" fontId="41" fillId="0" borderId="65"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6"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C9D246A-42F2-49AC-87F6-C3E58626852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9086-49FF-B57D-E4F3D87722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53099</c:v>
                </c:pt>
                <c:pt idx="1">
                  <c:v>32596</c:v>
                </c:pt>
                <c:pt idx="2">
                  <c:v>46902</c:v>
                </c:pt>
                <c:pt idx="3">
                  <c:v>49780</c:v>
                </c:pt>
                <c:pt idx="4">
                  <c:v>39248</c:v>
                </c:pt>
              </c:numCache>
            </c:numRef>
          </c:val>
          <c:smooth val="0"/>
          <c:extLst>
            <c:ext xmlns:c16="http://schemas.microsoft.com/office/drawing/2014/chart" uri="{C3380CC4-5D6E-409C-BE32-E72D297353CC}">
              <c16:uniqueId val="{00000001-9086-49FF-B57D-E4F3D87722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3.94</c:v>
                </c:pt>
                <c:pt idx="1">
                  <c:v>4.0999999999999996</c:v>
                </c:pt>
                <c:pt idx="2">
                  <c:v>5.94</c:v>
                </c:pt>
                <c:pt idx="3">
                  <c:v>11.4</c:v>
                </c:pt>
                <c:pt idx="4">
                  <c:v>8.9600000000000009</c:v>
                </c:pt>
              </c:numCache>
            </c:numRef>
          </c:val>
          <c:extLst>
            <c:ext xmlns:c16="http://schemas.microsoft.com/office/drawing/2014/chart" uri="{C3380CC4-5D6E-409C-BE32-E72D297353CC}">
              <c16:uniqueId val="{00000000-9B14-48B7-A6B2-AF3D050606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8.42</c:v>
                </c:pt>
                <c:pt idx="1">
                  <c:v>7.45</c:v>
                </c:pt>
                <c:pt idx="2">
                  <c:v>7.27</c:v>
                </c:pt>
                <c:pt idx="3">
                  <c:v>7.09</c:v>
                </c:pt>
                <c:pt idx="4">
                  <c:v>9.7799999999999994</c:v>
                </c:pt>
              </c:numCache>
            </c:numRef>
          </c:val>
          <c:extLst>
            <c:ext xmlns:c16="http://schemas.microsoft.com/office/drawing/2014/chart" uri="{C3380CC4-5D6E-409C-BE32-E72D297353CC}">
              <c16:uniqueId val="{00000001-9B14-48B7-A6B2-AF3D050606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-1.57</c:v>
                </c:pt>
                <c:pt idx="1">
                  <c:v>-0.85</c:v>
                </c:pt>
                <c:pt idx="2">
                  <c:v>1.94</c:v>
                </c:pt>
                <c:pt idx="3">
                  <c:v>5.61</c:v>
                </c:pt>
                <c:pt idx="4">
                  <c:v>-0.3</c:v>
                </c:pt>
              </c:numCache>
            </c:numRef>
          </c:val>
          <c:smooth val="0"/>
          <c:extLst>
            <c:ext xmlns:c16="http://schemas.microsoft.com/office/drawing/2014/chart" uri="{C3380CC4-5D6E-409C-BE32-E72D297353CC}">
              <c16:uniqueId val="{00000002-9B14-48B7-A6B2-AF3D050606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0.1</c:v>
                </c:pt>
                <c:pt idx="4">
                  <c:v>#N/A</c:v>
                </c:pt>
                <c:pt idx="5">
                  <c:v>0.08</c:v>
                </c:pt>
                <c:pt idx="6">
                  <c:v>#N/A</c:v>
                </c:pt>
                <c:pt idx="7">
                  <c:v>0.1</c:v>
                </c:pt>
                <c:pt idx="8">
                  <c:v>#N/A</c:v>
                </c:pt>
                <c:pt idx="9">
                  <c:v>0.13</c:v>
                </c:pt>
              </c:numCache>
            </c:numRef>
          </c:val>
          <c:extLst>
            <c:ext xmlns:c16="http://schemas.microsoft.com/office/drawing/2014/chart" uri="{C3380CC4-5D6E-409C-BE32-E72D297353CC}">
              <c16:uniqueId val="{00000000-8CF2-45D7-A1A2-967465897D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0.19</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8CF2-45D7-A1A2-967465897D6A}"/>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0.12</c:v>
                </c:pt>
                <c:pt idx="8">
                  <c:v>#N/A</c:v>
                </c:pt>
                <c:pt idx="9">
                  <c:v>0.1</c:v>
                </c:pt>
              </c:numCache>
            </c:numRef>
          </c:val>
          <c:extLst>
            <c:ext xmlns:c16="http://schemas.microsoft.com/office/drawing/2014/chart" uri="{C3380CC4-5D6E-409C-BE32-E72D297353CC}">
              <c16:uniqueId val="{00000002-8CF2-45D7-A1A2-967465897D6A}"/>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0.82</c:v>
                </c:pt>
                <c:pt idx="2">
                  <c:v>#N/A</c:v>
                </c:pt>
                <c:pt idx="3">
                  <c:v>0.59</c:v>
                </c:pt>
                <c:pt idx="4">
                  <c:v>#N/A</c:v>
                </c:pt>
                <c:pt idx="5">
                  <c:v>0.71</c:v>
                </c:pt>
                <c:pt idx="6">
                  <c:v>#N/A</c:v>
                </c:pt>
                <c:pt idx="7">
                  <c:v>0.28000000000000003</c:v>
                </c:pt>
                <c:pt idx="8">
                  <c:v>#N/A</c:v>
                </c:pt>
                <c:pt idx="9">
                  <c:v>0.25</c:v>
                </c:pt>
              </c:numCache>
            </c:numRef>
          </c:val>
          <c:extLst>
            <c:ext xmlns:c16="http://schemas.microsoft.com/office/drawing/2014/chart" uri="{C3380CC4-5D6E-409C-BE32-E72D297353CC}">
              <c16:uniqueId val="{00000003-8CF2-45D7-A1A2-967465897D6A}"/>
            </c:ext>
          </c:extLst>
        </c:ser>
        <c:ser>
          <c:idx val="4"/>
          <c:order val="4"/>
          <c:tx>
            <c:strRef>
              <c:f>データシート!$A$31</c:f>
              <c:strCache>
                <c:ptCount val="1"/>
                <c:pt idx="0">
                  <c:v>勝沼病院事業会計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0.57999999999999996</c:v>
                </c:pt>
                <c:pt idx="2">
                  <c:v>#N/A</c:v>
                </c:pt>
                <c:pt idx="3">
                  <c:v>0.61</c:v>
                </c:pt>
                <c:pt idx="4">
                  <c:v>#N/A</c:v>
                </c:pt>
                <c:pt idx="5">
                  <c:v>0.6</c:v>
                </c:pt>
                <c:pt idx="6">
                  <c:v>#N/A</c:v>
                </c:pt>
                <c:pt idx="7">
                  <c:v>0.52</c:v>
                </c:pt>
                <c:pt idx="8">
                  <c:v>#N/A</c:v>
                </c:pt>
                <c:pt idx="9">
                  <c:v>0.65</c:v>
                </c:pt>
              </c:numCache>
            </c:numRef>
          </c:val>
          <c:extLst>
            <c:ext xmlns:c16="http://schemas.microsoft.com/office/drawing/2014/chart" uri="{C3380CC4-5D6E-409C-BE32-E72D297353CC}">
              <c16:uniqueId val="{00000004-8CF2-45D7-A1A2-967465897D6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c:v>
                </c:pt>
                <c:pt idx="2">
                  <c:v>#N/A</c:v>
                </c:pt>
                <c:pt idx="3">
                  <c:v>1.55</c:v>
                </c:pt>
                <c:pt idx="4">
                  <c:v>#N/A</c:v>
                </c:pt>
                <c:pt idx="5">
                  <c:v>0.85</c:v>
                </c:pt>
                <c:pt idx="6">
                  <c:v>#N/A</c:v>
                </c:pt>
                <c:pt idx="7">
                  <c:v>1.1200000000000001</c:v>
                </c:pt>
                <c:pt idx="8">
                  <c:v>#N/A</c:v>
                </c:pt>
                <c:pt idx="9">
                  <c:v>0.79</c:v>
                </c:pt>
              </c:numCache>
            </c:numRef>
          </c:val>
          <c:extLst>
            <c:ext xmlns:c16="http://schemas.microsoft.com/office/drawing/2014/chart" uri="{C3380CC4-5D6E-409C-BE32-E72D297353CC}">
              <c16:uniqueId val="{00000005-8CF2-45D7-A1A2-967465897D6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0.05</c:v>
                </c:pt>
                <c:pt idx="6">
                  <c:v>#N/A</c:v>
                </c:pt>
                <c:pt idx="7">
                  <c:v>0.3</c:v>
                </c:pt>
                <c:pt idx="8">
                  <c:v>#N/A</c:v>
                </c:pt>
                <c:pt idx="9">
                  <c:v>0.8</c:v>
                </c:pt>
              </c:numCache>
            </c:numRef>
          </c:val>
          <c:extLst>
            <c:ext xmlns:c16="http://schemas.microsoft.com/office/drawing/2014/chart" uri="{C3380CC4-5D6E-409C-BE32-E72D297353CC}">
              <c16:uniqueId val="{00000006-8CF2-45D7-A1A2-967465897D6A}"/>
            </c:ext>
          </c:extLst>
        </c:ser>
        <c:ser>
          <c:idx val="7"/>
          <c:order val="7"/>
          <c:tx>
            <c:strRef>
              <c:f>データシート!$A$34</c:f>
              <c:strCache>
                <c:ptCount val="1"/>
                <c:pt idx="0">
                  <c:v>勝沼ぶどうの丘事業会計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2.0499999999999998</c:v>
                </c:pt>
                <c:pt idx="2">
                  <c:v>#N/A</c:v>
                </c:pt>
                <c:pt idx="3">
                  <c:v>1.88</c:v>
                </c:pt>
                <c:pt idx="4">
                  <c:v>#N/A</c:v>
                </c:pt>
                <c:pt idx="5">
                  <c:v>1.69</c:v>
                </c:pt>
                <c:pt idx="6">
                  <c:v>#N/A</c:v>
                </c:pt>
                <c:pt idx="7">
                  <c:v>1.34</c:v>
                </c:pt>
                <c:pt idx="8">
                  <c:v>#N/A</c:v>
                </c:pt>
                <c:pt idx="9">
                  <c:v>1.83</c:v>
                </c:pt>
              </c:numCache>
            </c:numRef>
          </c:val>
          <c:extLst>
            <c:ext xmlns:c16="http://schemas.microsoft.com/office/drawing/2014/chart" uri="{C3380CC4-5D6E-409C-BE32-E72D297353CC}">
              <c16:uniqueId val="{00000007-8CF2-45D7-A1A2-967465897D6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8.82</c:v>
                </c:pt>
                <c:pt idx="2">
                  <c:v>#N/A</c:v>
                </c:pt>
                <c:pt idx="3">
                  <c:v>8.44</c:v>
                </c:pt>
                <c:pt idx="4">
                  <c:v>#N/A</c:v>
                </c:pt>
                <c:pt idx="5">
                  <c:v>8.0299999999999994</c:v>
                </c:pt>
                <c:pt idx="6">
                  <c:v>#N/A</c:v>
                </c:pt>
                <c:pt idx="7">
                  <c:v>7</c:v>
                </c:pt>
                <c:pt idx="8">
                  <c:v>#N/A</c:v>
                </c:pt>
                <c:pt idx="9">
                  <c:v>6.84</c:v>
                </c:pt>
              </c:numCache>
            </c:numRef>
          </c:val>
          <c:extLst>
            <c:ext xmlns:c16="http://schemas.microsoft.com/office/drawing/2014/chart" uri="{C3380CC4-5D6E-409C-BE32-E72D297353CC}">
              <c16:uniqueId val="{00000008-8CF2-45D7-A1A2-967465897D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3.93</c:v>
                </c:pt>
                <c:pt idx="2">
                  <c:v>#N/A</c:v>
                </c:pt>
                <c:pt idx="3">
                  <c:v>4.09</c:v>
                </c:pt>
                <c:pt idx="4">
                  <c:v>#N/A</c:v>
                </c:pt>
                <c:pt idx="5">
                  <c:v>5.93</c:v>
                </c:pt>
                <c:pt idx="6">
                  <c:v>#N/A</c:v>
                </c:pt>
                <c:pt idx="7">
                  <c:v>11.4</c:v>
                </c:pt>
                <c:pt idx="8">
                  <c:v>#N/A</c:v>
                </c:pt>
                <c:pt idx="9">
                  <c:v>8.9600000000000009</c:v>
                </c:pt>
              </c:numCache>
            </c:numRef>
          </c:val>
          <c:extLst>
            <c:ext xmlns:c16="http://schemas.microsoft.com/office/drawing/2014/chart" uri="{C3380CC4-5D6E-409C-BE32-E72D297353CC}">
              <c16:uniqueId val="{00000009-8CF2-45D7-A1A2-967465897D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2173</c:v>
                </c:pt>
                <c:pt idx="5">
                  <c:v>2209</c:v>
                </c:pt>
                <c:pt idx="8">
                  <c:v>2300</c:v>
                </c:pt>
                <c:pt idx="11">
                  <c:v>2260</c:v>
                </c:pt>
                <c:pt idx="14">
                  <c:v>2186</c:v>
                </c:pt>
              </c:numCache>
            </c:numRef>
          </c:val>
          <c:extLst>
            <c:ext xmlns:c16="http://schemas.microsoft.com/office/drawing/2014/chart" uri="{C3380CC4-5D6E-409C-BE32-E72D297353CC}">
              <c16:uniqueId val="{00000000-288A-4CC3-8BD2-54B53BC741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8A-4CC3-8BD2-54B53BC741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210</c:v>
                </c:pt>
                <c:pt idx="3">
                  <c:v>207</c:v>
                </c:pt>
                <c:pt idx="6">
                  <c:v>105</c:v>
                </c:pt>
                <c:pt idx="9">
                  <c:v>0</c:v>
                </c:pt>
                <c:pt idx="12">
                  <c:v>0</c:v>
                </c:pt>
              </c:numCache>
            </c:numRef>
          </c:val>
          <c:extLst>
            <c:ext xmlns:c16="http://schemas.microsoft.com/office/drawing/2014/chart" uri="{C3380CC4-5D6E-409C-BE32-E72D297353CC}">
              <c16:uniqueId val="{00000002-288A-4CC3-8BD2-54B53BC741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137</c:v>
                </c:pt>
                <c:pt idx="3">
                  <c:v>193</c:v>
                </c:pt>
                <c:pt idx="6">
                  <c:v>245</c:v>
                </c:pt>
                <c:pt idx="9">
                  <c:v>246</c:v>
                </c:pt>
                <c:pt idx="12">
                  <c:v>206</c:v>
                </c:pt>
              </c:numCache>
            </c:numRef>
          </c:val>
          <c:extLst>
            <c:ext xmlns:c16="http://schemas.microsoft.com/office/drawing/2014/chart" uri="{C3380CC4-5D6E-409C-BE32-E72D297353CC}">
              <c16:uniqueId val="{00000003-288A-4CC3-8BD2-54B53BC741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861</c:v>
                </c:pt>
                <c:pt idx="3">
                  <c:v>798</c:v>
                </c:pt>
                <c:pt idx="6">
                  <c:v>827</c:v>
                </c:pt>
                <c:pt idx="9">
                  <c:v>768</c:v>
                </c:pt>
                <c:pt idx="12">
                  <c:v>744</c:v>
                </c:pt>
              </c:numCache>
            </c:numRef>
          </c:val>
          <c:extLst>
            <c:ext xmlns:c16="http://schemas.microsoft.com/office/drawing/2014/chart" uri="{C3380CC4-5D6E-409C-BE32-E72D297353CC}">
              <c16:uniqueId val="{00000004-288A-4CC3-8BD2-54B53BC741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8A-4CC3-8BD2-54B53BC741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8A-4CC3-8BD2-54B53BC741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2286</c:v>
                </c:pt>
                <c:pt idx="3">
                  <c:v>2345</c:v>
                </c:pt>
                <c:pt idx="6">
                  <c:v>2405</c:v>
                </c:pt>
                <c:pt idx="9">
                  <c:v>2493</c:v>
                </c:pt>
                <c:pt idx="12">
                  <c:v>2474</c:v>
                </c:pt>
              </c:numCache>
            </c:numRef>
          </c:val>
          <c:extLst>
            <c:ext xmlns:c16="http://schemas.microsoft.com/office/drawing/2014/chart" uri="{C3380CC4-5D6E-409C-BE32-E72D297353CC}">
              <c16:uniqueId val="{00000007-288A-4CC3-8BD2-54B53BC741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1321</c:v>
                </c:pt>
                <c:pt idx="2">
                  <c:v>#N/A</c:v>
                </c:pt>
                <c:pt idx="3">
                  <c:v>#N/A</c:v>
                </c:pt>
                <c:pt idx="4">
                  <c:v>1334</c:v>
                </c:pt>
                <c:pt idx="5">
                  <c:v>#N/A</c:v>
                </c:pt>
                <c:pt idx="6">
                  <c:v>#N/A</c:v>
                </c:pt>
                <c:pt idx="7">
                  <c:v>1282</c:v>
                </c:pt>
                <c:pt idx="8">
                  <c:v>#N/A</c:v>
                </c:pt>
                <c:pt idx="9">
                  <c:v>#N/A</c:v>
                </c:pt>
                <c:pt idx="10">
                  <c:v>1247</c:v>
                </c:pt>
                <c:pt idx="11">
                  <c:v>#N/A</c:v>
                </c:pt>
                <c:pt idx="12">
                  <c:v>#N/A</c:v>
                </c:pt>
                <c:pt idx="13">
                  <c:v>1238</c:v>
                </c:pt>
                <c:pt idx="14">
                  <c:v>#N/A</c:v>
                </c:pt>
              </c:numCache>
            </c:numRef>
          </c:val>
          <c:smooth val="0"/>
          <c:extLst>
            <c:ext xmlns:c16="http://schemas.microsoft.com/office/drawing/2014/chart" uri="{C3380CC4-5D6E-409C-BE32-E72D297353CC}">
              <c16:uniqueId val="{00000008-288A-4CC3-8BD2-54B53BC741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22547</c:v>
                </c:pt>
                <c:pt idx="5">
                  <c:v>21395</c:v>
                </c:pt>
                <c:pt idx="8">
                  <c:v>20042</c:v>
                </c:pt>
                <c:pt idx="11">
                  <c:v>18783</c:v>
                </c:pt>
                <c:pt idx="14">
                  <c:v>17301</c:v>
                </c:pt>
              </c:numCache>
            </c:numRef>
          </c:val>
          <c:extLst>
            <c:ext xmlns:c16="http://schemas.microsoft.com/office/drawing/2014/chart" uri="{C3380CC4-5D6E-409C-BE32-E72D297353CC}">
              <c16:uniqueId val="{00000000-423B-40AA-A020-E14E290A9A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100</c:v>
                </c:pt>
                <c:pt idx="5">
                  <c:v>89</c:v>
                </c:pt>
                <c:pt idx="8">
                  <c:v>483</c:v>
                </c:pt>
                <c:pt idx="11">
                  <c:v>809</c:v>
                </c:pt>
                <c:pt idx="14">
                  <c:v>1086</c:v>
                </c:pt>
              </c:numCache>
            </c:numRef>
          </c:val>
          <c:extLst>
            <c:ext xmlns:c16="http://schemas.microsoft.com/office/drawing/2014/chart" uri="{C3380CC4-5D6E-409C-BE32-E72D297353CC}">
              <c16:uniqueId val="{00000001-423B-40AA-A020-E14E290A9A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3115</c:v>
                </c:pt>
                <c:pt idx="5">
                  <c:v>3032</c:v>
                </c:pt>
                <c:pt idx="8">
                  <c:v>3396</c:v>
                </c:pt>
                <c:pt idx="11">
                  <c:v>4472</c:v>
                </c:pt>
                <c:pt idx="14">
                  <c:v>5979</c:v>
                </c:pt>
              </c:numCache>
            </c:numRef>
          </c:val>
          <c:extLst>
            <c:ext xmlns:c16="http://schemas.microsoft.com/office/drawing/2014/chart" uri="{C3380CC4-5D6E-409C-BE32-E72D297353CC}">
              <c16:uniqueId val="{00000002-423B-40AA-A020-E14E290A9A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3B-40AA-A020-E14E290A9A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3B-40AA-A020-E14E290A9A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3B-40AA-A020-E14E290A9A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2840</c:v>
                </c:pt>
                <c:pt idx="3">
                  <c:v>2754</c:v>
                </c:pt>
                <c:pt idx="6">
                  <c:v>2652</c:v>
                </c:pt>
                <c:pt idx="9">
                  <c:v>2592</c:v>
                </c:pt>
                <c:pt idx="12">
                  <c:v>2433</c:v>
                </c:pt>
              </c:numCache>
            </c:numRef>
          </c:val>
          <c:extLst>
            <c:ext xmlns:c16="http://schemas.microsoft.com/office/drawing/2014/chart" uri="{C3380CC4-5D6E-409C-BE32-E72D297353CC}">
              <c16:uniqueId val="{00000006-423B-40AA-A020-E14E290A9A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2019</c:v>
                </c:pt>
                <c:pt idx="3">
                  <c:v>2030</c:v>
                </c:pt>
                <c:pt idx="6">
                  <c:v>1859</c:v>
                </c:pt>
                <c:pt idx="9">
                  <c:v>1692</c:v>
                </c:pt>
                <c:pt idx="12">
                  <c:v>1508</c:v>
                </c:pt>
              </c:numCache>
            </c:numRef>
          </c:val>
          <c:extLst>
            <c:ext xmlns:c16="http://schemas.microsoft.com/office/drawing/2014/chart" uri="{C3380CC4-5D6E-409C-BE32-E72D297353CC}">
              <c16:uniqueId val="{00000007-423B-40AA-A020-E14E290A9A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9210</c:v>
                </c:pt>
                <c:pt idx="3">
                  <c:v>8895</c:v>
                </c:pt>
                <c:pt idx="6">
                  <c:v>7666</c:v>
                </c:pt>
                <c:pt idx="9">
                  <c:v>7075</c:v>
                </c:pt>
                <c:pt idx="12">
                  <c:v>6605</c:v>
                </c:pt>
              </c:numCache>
            </c:numRef>
          </c:val>
          <c:extLst>
            <c:ext xmlns:c16="http://schemas.microsoft.com/office/drawing/2014/chart" uri="{C3380CC4-5D6E-409C-BE32-E72D297353CC}">
              <c16:uniqueId val="{00000008-423B-40AA-A020-E14E290A9A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463</c:v>
                </c:pt>
                <c:pt idx="3">
                  <c:v>256</c:v>
                </c:pt>
                <c:pt idx="6">
                  <c:v>51</c:v>
                </c:pt>
                <c:pt idx="9">
                  <c:v>48</c:v>
                </c:pt>
                <c:pt idx="12">
                  <c:v>198</c:v>
                </c:pt>
              </c:numCache>
            </c:numRef>
          </c:val>
          <c:extLst>
            <c:ext xmlns:c16="http://schemas.microsoft.com/office/drawing/2014/chart" uri="{C3380CC4-5D6E-409C-BE32-E72D297353CC}">
              <c16:uniqueId val="{00000009-423B-40AA-A020-E14E290A9A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23252</c:v>
                </c:pt>
                <c:pt idx="3">
                  <c:v>22134</c:v>
                </c:pt>
                <c:pt idx="6">
                  <c:v>20958</c:v>
                </c:pt>
                <c:pt idx="9">
                  <c:v>20284</c:v>
                </c:pt>
                <c:pt idx="12">
                  <c:v>18683</c:v>
                </c:pt>
              </c:numCache>
            </c:numRef>
          </c:val>
          <c:extLst>
            <c:ext xmlns:c16="http://schemas.microsoft.com/office/drawing/2014/chart" uri="{C3380CC4-5D6E-409C-BE32-E72D297353CC}">
              <c16:uniqueId val="{0000000A-423B-40AA-A020-E14E290A9A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12023</c:v>
                </c:pt>
                <c:pt idx="2">
                  <c:v>#N/A</c:v>
                </c:pt>
                <c:pt idx="3">
                  <c:v>#N/A</c:v>
                </c:pt>
                <c:pt idx="4">
                  <c:v>11553</c:v>
                </c:pt>
                <c:pt idx="5">
                  <c:v>#N/A</c:v>
                </c:pt>
                <c:pt idx="6">
                  <c:v>#N/A</c:v>
                </c:pt>
                <c:pt idx="7">
                  <c:v>9264</c:v>
                </c:pt>
                <c:pt idx="8">
                  <c:v>#N/A</c:v>
                </c:pt>
                <c:pt idx="9">
                  <c:v>#N/A</c:v>
                </c:pt>
                <c:pt idx="10">
                  <c:v>7626</c:v>
                </c:pt>
                <c:pt idx="11">
                  <c:v>#N/A</c:v>
                </c:pt>
                <c:pt idx="12">
                  <c:v>#N/A</c:v>
                </c:pt>
                <c:pt idx="13">
                  <c:v>5063</c:v>
                </c:pt>
                <c:pt idx="14">
                  <c:v>#N/A</c:v>
                </c:pt>
              </c:numCache>
            </c:numRef>
          </c:val>
          <c:smooth val="0"/>
          <c:extLst>
            <c:ext xmlns:c16="http://schemas.microsoft.com/office/drawing/2014/chart" uri="{C3380CC4-5D6E-409C-BE32-E72D297353CC}">
              <c16:uniqueId val="{0000000B-423B-40AA-A020-E14E290A9A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748</c:v>
                </c:pt>
                <c:pt idx="1">
                  <c:v>748</c:v>
                </c:pt>
                <c:pt idx="2">
                  <c:v>1002</c:v>
                </c:pt>
              </c:numCache>
            </c:numRef>
          </c:val>
          <c:extLst>
            <c:ext xmlns:c16="http://schemas.microsoft.com/office/drawing/2014/chart" uri="{C3380CC4-5D6E-409C-BE32-E72D297353CC}">
              <c16:uniqueId val="{00000000-8AD1-4594-AB1B-7F81BAA152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151</c:v>
                </c:pt>
                <c:pt idx="1">
                  <c:v>151</c:v>
                </c:pt>
                <c:pt idx="2">
                  <c:v>151</c:v>
                </c:pt>
              </c:numCache>
            </c:numRef>
          </c:val>
          <c:extLst>
            <c:ext xmlns:c16="http://schemas.microsoft.com/office/drawing/2014/chart" uri="{C3380CC4-5D6E-409C-BE32-E72D297353CC}">
              <c16:uniqueId val="{00000001-8AD1-4594-AB1B-7F81BAA152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2734</c:v>
                </c:pt>
                <c:pt idx="1">
                  <c:v>3529</c:v>
                </c:pt>
                <c:pt idx="2">
                  <c:v>4495</c:v>
                </c:pt>
              </c:numCache>
            </c:numRef>
          </c:val>
          <c:extLst>
            <c:ext xmlns:c16="http://schemas.microsoft.com/office/drawing/2014/chart" uri="{C3380CC4-5D6E-409C-BE32-E72D297353CC}">
              <c16:uniqueId val="{00000002-8AD1-4594-AB1B-7F81BAA152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0598134114556968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{FDA9CB7C-A580-4021-8332-7E3D700EB56C}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796-47EE-B989-035423090D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{57450057-22F4-4184-927D-BF9D7357DEAE}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96-47EE-B989-035423090D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{1F896176-DABE-4900-B85C-456D533053BB}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96-47EE-B989-035423090D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{00F6F987-7EFE-4413-BA47-403502D3DD25}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96-47EE-B989-035423090D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{AD198A41-86B3-4DBE-8C02-4A4575594D65}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96-47EE-B989-035423090DF1}"/>
                </c:ext>
              </c:extLst>
            </c:dLbl>
            <c:dLbl>
              <c:idx val="8"/>
              <c:layout>
                <c:manualLayout>
                  <c:x val="0"/>
                  <c:y val="-1.0598134114557052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{7DD83F8F-DC9C-4D07-B663-C65DB043C4E6}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796-47EE-B989-035423090DF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{CF87DD0A-4C24-473A-804C-B207E548F954}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796-47EE-B989-035423090DF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{1E067583-E5D7-4150-B46B-9F9C8CC48CC1}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796-47EE-B989-035423090DF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{3ED96DD0-76A4-4625-B630-EAF80870F6B2}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796-47EE-B989-035423090D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76.400000000000006</c:v>
                </c:pt>
                <c:pt idx="8">
                  <c:v>77.5</c:v>
                </c:pt>
                <c:pt idx="16">
                  <c:v>78</c:v>
                </c:pt>
                <c:pt idx="24">
                  <c:v>79.2</c:v>
                </c:pt>
                <c:pt idx="32">
                  <c:v>80.7</c:v>
                </c:pt>
              </c:numCache>
            </c:numRef>
          </c:xVal>
          <c:yVal>
            <c:numRef>
              <c:f>公会計指標分析・財政指標組合せ分析表!$BP$51:$DC$51</c:f>
              <c:numCache>
                <c:formatCode>#,##0.0;"▲ "#,##0.0</c:formatCode>
                <c:ptCount val="40"/>
                <c:pt idx="0">
                  <c:v>151.5</c:v>
                </c:pt>
                <c:pt idx="8">
                  <c:v>147.1</c:v>
                </c:pt>
                <c:pt idx="16">
                  <c:v>114.3</c:v>
                </c:pt>
                <c:pt idx="24">
                  <c:v>90.8</c:v>
                </c:pt>
                <c:pt idx="32">
                  <c:v>61.9</c:v>
                </c:pt>
              </c:numCache>
            </c:numRef>
          </c:yVal>
          <c:smooth val="0"/>
          <c:extLst>
            <c:ext xmlns:c16="http://schemas.microsoft.com/office/drawing/2014/chart" uri="{C3380CC4-5D6E-409C-BE32-E72D297353CC}">
              <c16:uniqueId val="{00000009-7796-47EE-B989-035423090D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0572473988449271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{77D624EB-BC75-4191-943B-8A2B80ED37D8}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796-47EE-B989-035423090D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{8102DBD9-06E2-46E2-AB75-21C7F918E09C}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96-47EE-B989-035423090D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{0C3ACFA1-61B2-40AF-9DF1-B9BEF98E6E12}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96-47EE-B989-035423090D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{CA5FF4D3-FF1E-4C87-B142-764205503E00}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96-47EE-B989-035423090D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{0A3617CC-9ED3-4474-B4BD-58D9E65C5AA1}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96-47EE-B989-035423090DF1}"/>
                </c:ext>
              </c:extLst>
            </c:dLbl>
            <c:dLbl>
              <c:idx val="8"/>
              <c:layout>
                <c:manualLayout>
                  <c:x val="-4.3588477131356919E-2"/>
                  <c:y val="-6.070575129366191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{BD383F29-4E2E-4594-BBDC-280584DB625F}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796-47EE-B989-035423090DF1}"/>
                </c:ext>
              </c:extLst>
            </c:dLbl>
            <c:dLbl>
              <c:idx val="16"/>
              <c:layout>
                <c:manualLayout>
                  <c:x val="-3.2015750650234161E-2"/>
                  <c:y val="-6.8772332918068502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{F6C7A1DA-6973-463E-A93F-121024BE73A3}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796-47EE-B989-035423090DF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{AAFC1C7B-DB01-4F2D-BA37-BF2C175C4F6D}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796-47EE-B989-035423090DF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{A37349A9-FA37-49E0-B6E7-FDC120D9111B}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796-47EE-B989-035423090D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7796-47EE-B989-035423090DF1}"/>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{111090F6-F1EB-47F2-9F67-6C588E673A76}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29A-47F6-A147-045B1B8621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{86A3FBD9-189A-4D6B-89CC-297A21634B56}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9A-47F6-A147-045B1B8621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{4C7E33FB-6BEC-4E0E-A534-7D5353275A7B}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9A-47F6-A147-045B1B8621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{D3269434-34DD-46AE-9D1B-47410E277797}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9A-47F6-A147-045B1B8621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{C42446DF-EC42-48EC-BFA1-8D2EFE8BE80A}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9A-47F6-A147-045B1B86210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{3A899063-C0EE-4DEF-A57A-2252FA536859}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29A-47F6-A147-045B1B86210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{0FAB5056-A082-4800-AF41-999E84111374}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29A-47F6-A147-045B1B86210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{68B94686-9739-41D9-993A-6524797CC658}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29A-47F6-A147-045B1B86210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{CC1A475C-BA58-4B48-94E3-AED13932969A}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29A-47F6-A147-045B1B8621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16</c:v>
                </c:pt>
                <c:pt idx="16">
                  <c:v>16.399999999999999</c:v>
                </c:pt>
                <c:pt idx="24">
                  <c:v>15.9</c:v>
                </c:pt>
                <c:pt idx="32">
                  <c:v>15.2</c:v>
                </c:pt>
              </c:numCache>
            </c:numRef>
          </c:xVal>
          <c:yVal>
            <c:numRef>
              <c:f>公会計指標分析・財政指標組合せ分析表!$BP$73:$DC$73</c:f>
              <c:numCache>
                <c:formatCode>#,##0.0;"▲ "#,##0.0</c:formatCode>
                <c:ptCount val="40"/>
                <c:pt idx="0">
                  <c:v>151.5</c:v>
                </c:pt>
                <c:pt idx="8">
                  <c:v>147.1</c:v>
                </c:pt>
                <c:pt idx="16">
                  <c:v>114.3</c:v>
                </c:pt>
                <c:pt idx="24">
                  <c:v>90.8</c:v>
                </c:pt>
                <c:pt idx="32">
                  <c:v>61.9</c:v>
                </c:pt>
              </c:numCache>
            </c:numRef>
          </c:yVal>
          <c:smooth val="0"/>
          <c:extLst>
            <c:ext xmlns:c16="http://schemas.microsoft.com/office/drawing/2014/chart" uri="{C3380CC4-5D6E-409C-BE32-E72D297353CC}">
              <c16:uniqueId val="{00000009-929A-47F6-A147-045B1B8621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66527388388438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{8363CAC9-BAF4-4E95-A302-27A5434E03F9}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29A-47F6-A147-045B1B8621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{EB3B7670-B335-463E-87AE-6E8A595ABD7C}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9A-47F6-A147-045B1B8621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{D8341E57-9717-40BB-BB93-B453854F30AD}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9A-47F6-A147-045B1B8621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{A24F1F6A-2C1C-457C-AD7B-01E1D9691713}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9A-47F6-A147-045B1B8621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{32A26F63-7FE7-40F5-BEE8-5156B8EA8EA2}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9A-47F6-A147-045B1B86210B}"/>
                </c:ext>
              </c:extLst>
            </c:dLbl>
            <c:dLbl>
              <c:idx val="8"/>
              <c:layout>
                <c:manualLayout>
                  <c:x val="0"/>
                  <c:y val="1.666527388388434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{338F18A8-EBCD-46EF-AFFF-8FEFC3ACCF73}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29A-47F6-A147-045B1B86210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{0E12F99A-A713-40AA-9CCA-E6205FBE9AE7}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29A-47F6-A147-045B1B86210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{4E2B5920-71CF-4956-9C9F-38DF0632C7A8}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29A-47F6-A147-045B1B86210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{0CAB7B88-C875-42C2-8FEF-8EADDFF240DA}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29A-47F6-A147-045B1B8621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929A-47F6-A147-045B1B86210B}"/>
            </c:ext>
          </c:extLst>
        </c:ser>
        <c:dLbls>
          <c:showLegendKey val="0"/>
          <c:showVal val="1"/>
          <c:showCatName val="0"/>
          <c:showSerName val="0"/>
          <c:showPercent val="0"/>
          <c:showBubbleSize val="0"/>
        </c:dLbls>
        <c:axId val="84219776"/>
        <c:axId val="84234240"/>
      </c:scatterChart>
      <c:valAx>
        <c:axId val="84219776"/>
        <c:scaling>
          <c:orientation val="maxMin"/>
          <c:max val="17"/>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F3358D0-DF18-4B57-9DB5-E350E9B17A8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ED8EA97-C4CF-476B-B748-021DBCFFC68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DD02DB8-21D7-4153-8468-A61F3D37ACCF}"/>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A50C0E4-DBD3-47CB-94B0-C727C8EF553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5D56112-C6E9-4C0B-908F-AB7F45BC01E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CC7B827-D84A-4335-8D56-7C1AB7C2203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59F534A-9C2B-4590-8660-6CEDFFE1598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D08D937-9DA0-4D17-BA66-45FC8F8A70D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8BB55C5-E43F-473E-912C-591E6FA6A9A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42D0316-53FE-47A5-B5D6-6075E89AF54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29,925
29,668
264.11
22,449,629
21,461,188
918,403
10,246,752
18,683,458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BA3AB5A-E423-4602-89F1-18E4D15A99A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F56F63B-9E9B-4399-8B09-F39816FD7AE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F576339-83BC-4401-9ACB-5F80420CB7F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DD69D75-7A10-4AD9-B419-4CC405F4A36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A3AADEC-B747-4EAA-ACBC-F5A50D3675B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881FD88-8017-4E26-84D0-F5369C9B676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3184014-C797-44F0-A99E-8C9E165C842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EA42C02-A39E-4B5A-94C0-583BC021DC8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7CEBACB-0EEE-4CAA-BAD0-A129CF6EF67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93A0DCF-A0C0-42C8-ACD6-2EBDFFBE1ED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492246A-2ED6-4BB5-87D3-327831D3C1E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F2E0E71-E516-4A6A-9474-EA83A3453FC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2A7821B-5C4A-42EF-B1E5-73F266386D1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612E568-CF84-4E9B-9043-ECF59E12450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A79E7C6-67A4-40C8-8079-A89651BA1C0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7A68918-8B66-4A22-A4FD-EA8C53CF42B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AE8D015-53AB-4F7F-9821-14609CFE665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A8595C4-772A-41BE-9B04-35FA87681B4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708F545-D79A-4337-BAF6-54BF51FED50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A983944-B933-418C-9B57-464AEC10099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103E250-8293-4C82-BC43-4C43955F1BF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5AA66EC-7CC0-4965-BB5E-1E22B08D5D4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2FF4385-BB6C-4507-8B5E-AE47B324622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58B8878-C2BB-4E17-AB65-07F071BB587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4CEFA63-CB17-4209-BA03-1306F39F528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60BE690-B604-4C81-B6EF-BE950F3E1B5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70B10B1-6CBF-4234-BAE9-D9722D0F214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E041676-7874-46ED-AD02-83A2EE0F857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59FB8C6-8696-4CFC-8E96-2C1A5D4FCEA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09E6D0C-A64F-4E73-A580-F3045B78A34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C89F8DA-9D77-437A-B84C-2FD33FCB6EC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5DC86B6-CC06-4F3D-A7CE-8FC35A9C166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C2BC14C-9FFF-40DF-AA04-5FCF057C5EC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1150264-C92D-4A60-BEAB-AB2D2CCBE91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BCC029E-F3EA-4E0F-9268-D8CC1F15C87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54388FD-8A89-4A6F-99BC-596AD38E5BC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BCED50C-6310-4FAA-8350-B7867717378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類似団体の平均値を上回る</a:t>
          </a:r>
          <a:r>
            <a:rPr kumimoji="1" lang="en-US" altLang="ja-JP" sz="1150">
              <a:latin typeface="ＭＳ Ｐゴシック" panose="020B0600070205080204" pitchFamily="50" charset="-128"/>
              <a:ea typeface="ＭＳ Ｐゴシック" panose="020B0600070205080204" pitchFamily="50" charset="-128"/>
            </a:rPr>
            <a:t>0.43</a:t>
          </a:r>
          <a:r>
            <a:rPr kumimoji="1" lang="ja-JP" altLang="en-US" sz="1150">
              <a:latin typeface="ＭＳ Ｐゴシック" panose="020B0600070205080204" pitchFamily="50" charset="-128"/>
              <a:ea typeface="ＭＳ Ｐゴシック" panose="020B0600070205080204" pitchFamily="50" charset="-128"/>
            </a:rPr>
            <a:t>となり、前年度と比較し横ばいで推移している。</a:t>
          </a:r>
        </a:p>
        <a:p>
          <a:r>
            <a:rPr kumimoji="1" lang="ja-JP" altLang="en-US" sz="1150">
              <a:latin typeface="ＭＳ Ｐゴシック" panose="020B0600070205080204" pitchFamily="50" charset="-128"/>
              <a:ea typeface="ＭＳ Ｐゴシック" panose="020B0600070205080204" pitchFamily="50" charset="-128"/>
            </a:rPr>
            <a:t>　基準財政収入額については、新型コロナウイルス感染症の影響により停滞していた社会経済活動が回復しはじめたことに伴う市民税（個人、法人）の増、環境性能割交付金や森林環境譲与税の増により</a:t>
          </a:r>
          <a:r>
            <a:rPr kumimoji="1" lang="en-US" altLang="ja-JP" sz="1150">
              <a:latin typeface="ＭＳ Ｐゴシック" panose="020B0600070205080204" pitchFamily="50" charset="-128"/>
              <a:ea typeface="ＭＳ Ｐゴシック" panose="020B0600070205080204" pitchFamily="50" charset="-128"/>
            </a:rPr>
            <a:t>85,431</a:t>
          </a:r>
          <a:r>
            <a:rPr kumimoji="1" lang="ja-JP" altLang="en-US" sz="1150">
              <a:latin typeface="ＭＳ Ｐゴシック" panose="020B0600070205080204" pitchFamily="50" charset="-128"/>
              <a:ea typeface="ＭＳ Ｐゴシック" panose="020B0600070205080204" pitchFamily="50" charset="-128"/>
            </a:rPr>
            <a:t>千円増加した。</a:t>
          </a:r>
        </a:p>
        <a:p>
          <a:r>
            <a:rPr kumimoji="1" lang="ja-JP" altLang="en-US" sz="1150">
              <a:latin typeface="ＭＳ Ｐゴシック" panose="020B0600070205080204" pitchFamily="50" charset="-128"/>
              <a:ea typeface="ＭＳ Ｐゴシック" panose="020B0600070205080204" pitchFamily="50" charset="-128"/>
            </a:rPr>
            <a:t>　基準財政需要額については、合併特例債などの元金償還分の公債費の減や普通交付税再算定における臨時経済対策費及び臨時財政対策債償還基金費の減などにより</a:t>
          </a:r>
          <a:r>
            <a:rPr kumimoji="1" lang="en-US" altLang="ja-JP" sz="1150">
              <a:latin typeface="ＭＳ Ｐゴシック" panose="020B0600070205080204" pitchFamily="50" charset="-128"/>
              <a:ea typeface="ＭＳ Ｐゴシック" panose="020B0600070205080204" pitchFamily="50" charset="-128"/>
            </a:rPr>
            <a:t>5,581</a:t>
          </a:r>
          <a:r>
            <a:rPr kumimoji="1" lang="ja-JP" altLang="en-US" sz="1150">
              <a:latin typeface="ＭＳ Ｐゴシック" panose="020B0600070205080204" pitchFamily="50" charset="-128"/>
              <a:ea typeface="ＭＳ Ｐゴシック" panose="020B0600070205080204" pitchFamily="50" charset="-128"/>
            </a:rPr>
            <a:t>千円減少した。</a:t>
          </a:r>
        </a:p>
        <a:p>
          <a:r>
            <a:rPr kumimoji="1" lang="ja-JP" altLang="en-US" sz="1150">
              <a:latin typeface="ＭＳ Ｐゴシック" panose="020B0600070205080204" pitchFamily="50" charset="-128"/>
              <a:ea typeface="ＭＳ Ｐゴシック" panose="020B0600070205080204" pitchFamily="50" charset="-128"/>
            </a:rPr>
            <a:t>　指数については、年々低下している状況であるため、引き続き、指数の向上に向け、歳出の徹底した見直しと高水準にある市税徴収率の維持に努め、健全化を推進する。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2423D6B-3CD8-4918-A07E-305EE7D6F62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017C8FD-0627-48FD-8BF5-18B53DF32E9B}"/>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48C9334E-EFA4-432F-A3BA-6301E0B76D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FF0F0F2C-1693-48A7-8265-29AACD189F42}"/>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D8CB5885-6C78-499D-8D3F-D56B3BEC7F35}"/>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25411347-A8C6-468F-8F39-9DAB7356599F}"/>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C70422D8-0EFF-4528-A283-703CBF30D581}"/>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AE7C28F6-2516-4360-B200-1AAC08CC1E73}"/>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C8148EEE-B2F8-4C79-A6F0-AE00A7BF37D6}"/>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68D1D2B8-CC22-4F26-B33C-5B1D9465CB16}"/>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CA85733-7C58-4B30-8D26-334C5DAF0E1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7B3D17A1-1513-45D4-B249-C6B2D0BB377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13204C46-2C60-4665-8A13-F700A65D181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736B619B-1FA7-4A9F-8F6F-ED786C004497}"/>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A71F7657-F118-4C01-B98F-ACE248B187FE}"/>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CA24CCF2-E9A0-48B9-92CB-73E660871E58}"/>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72F10304-6CC4-4D5A-8EEE-BC27B5432583}"/>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79AC9524-07E6-49E5-91CA-409653C0C2A6}"/>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124460</xdr:rowOff>
    </xdr:from>
    <xdr:to>
      <xdr:col>23</xdr:col>
      <xdr:colOff>133350</xdr:colOff>
      <xdr:row>41</xdr:row>
      <xdr:rowOff>124460</xdr:rowOff>
    </xdr:to>
    <xdr:cxnSp macro="">
      <xdr:nvCxnSpPr>
        <xdr:cNvPr id="67" name="直線コネクタ 66">
          <a:extLst>
            <a:ext uri="{FF2B5EF4-FFF2-40B4-BE49-F238E27FC236}">
              <a16:creationId xmlns:a16="http://schemas.microsoft.com/office/drawing/2014/main" id="{D5431134-451A-436B-8029-D589C555C61C}"/>
            </a:ext>
          </a:extLst>
        </xdr:cNvPr>
        <xdr:cNvCxnSpPr/>
      </xdr:nvCxnSpPr>
      <xdr:spPr>
        <a:xfrm>
          <a:off x="4114800" y="7153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5EB38149-5931-45B9-BD95-F2EE406D0E7C}"/>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396D5231-FFDA-449D-A0D7-490E5A9AEF6A}"/>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124460</xdr:rowOff>
    </xdr:to>
    <xdr:cxnSp macro="">
      <xdr:nvCxnSpPr>
        <xdr:cNvPr id="70" name="直線コネクタ 69">
          <a:extLst>
            <a:ext uri="{FF2B5EF4-FFF2-40B4-BE49-F238E27FC236}">
              <a16:creationId xmlns:a16="http://schemas.microsoft.com/office/drawing/2014/main" id="{7B348223-7C55-41E8-ACD0-9AABA8A39596}"/>
            </a:ext>
          </a:extLst>
        </xdr:cNvPr>
        <xdr:cNvCxnSpPr/>
      </xdr:nvCxnSpPr>
      <xdr:spPr>
        <a:xfrm>
          <a:off x="3225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487E64CC-54AF-4A39-85F9-BC17B0B3110D}"/>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E09ECBA2-58E5-4346-AAFD-BEC29ECB09B2}"/>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7C5B9CBA-8DD3-4696-90A5-29A888C65959}"/>
            </a:ext>
          </a:extLst>
        </xdr:cNvPr>
        <xdr:cNvCxnSpPr/>
      </xdr:nvCxnSpPr>
      <xdr:spPr>
        <a:xfrm>
          <a:off x="2336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DB5CBCC5-8050-4A9B-A9A2-4EBD57EA3DB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1F34C4F2-6269-4509-8C9E-F574BE88B04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52070</xdr:rowOff>
    </xdr:from>
    <xdr:to>
      <xdr:col>11</xdr:col>
      <xdr:colOff>31750</xdr:colOff>
      <xdr:row>41</xdr:row>
      <xdr:rowOff>76200</xdr:rowOff>
    </xdr:to>
    <xdr:cxnSp macro="">
      <xdr:nvCxnSpPr>
        <xdr:cNvPr id="76" name="直線コネクタ 75">
          <a:extLst>
            <a:ext uri="{FF2B5EF4-FFF2-40B4-BE49-F238E27FC236}">
              <a16:creationId xmlns:a16="http://schemas.microsoft.com/office/drawing/2014/main" id="{B4171B8E-E3DA-4750-A0FB-E4642548AB96}"/>
            </a:ext>
          </a:extLst>
        </xdr:cNvPr>
        <xdr:cNvCxnSpPr/>
      </xdr:nvCxnSpPr>
      <xdr:spPr>
        <a:xfrm>
          <a:off x="1447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40D9827D-AFED-4A4E-81EE-DC987A581DFF}"/>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240A122E-8BF5-4395-ACF8-78A6949B185E}"/>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BFF8D02F-9B54-4CE9-8870-20BB22E22AD8}"/>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B58CDFB2-A90A-4B15-ACAE-342DF2214D51}"/>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1376BA3F-2910-480B-9E39-BEC556AEF27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53E2CDDE-25A0-42C0-B7F3-89732B9AF31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496B183-6A51-44A0-889E-C0170B158AB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09FD285-E47B-4DB6-A9E7-B060312AA2A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F8D8AF4-F1F8-462C-BBE1-72C9C01BAC4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a:extLst>
            <a:ext uri="{FF2B5EF4-FFF2-40B4-BE49-F238E27FC236}">
              <a16:creationId xmlns:a16="http://schemas.microsoft.com/office/drawing/2014/main" id="{0CE0F9CD-EBED-4487-9EC0-BCEBAC9B052A}"/>
            </a:ext>
          </a:extLst>
        </xdr:cNvPr>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7" name="財政力該当値テキスト">
          <a:extLst>
            <a:ext uri="{FF2B5EF4-FFF2-40B4-BE49-F238E27FC236}">
              <a16:creationId xmlns:a16="http://schemas.microsoft.com/office/drawing/2014/main" id="{B7CB9F95-7AD3-433E-9EB8-F26AD0C98A32}"/>
            </a:ext>
          </a:extLst>
        </xdr:cNvPr>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73660</xdr:rowOff>
    </xdr:from>
    <xdr:to>
      <xdr:col>19</xdr:col>
      <xdr:colOff>184150</xdr:colOff>
      <xdr:row>42</xdr:row>
      <xdr:rowOff>3810</xdr:rowOff>
    </xdr:to>
    <xdr:sp macro="" textlink="">
      <xdr:nvSpPr>
        <xdr:cNvPr id="88" name="楕円 87">
          <a:extLst>
            <a:ext uri="{FF2B5EF4-FFF2-40B4-BE49-F238E27FC236}">
              <a16:creationId xmlns:a16="http://schemas.microsoft.com/office/drawing/2014/main" id="{1FC5A630-4948-4FC5-B8A4-AEF89B6BDECE}"/>
            </a:ext>
          </a:extLst>
        </xdr:cNvPr>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13987</xdr:rowOff>
    </xdr:from>
    <xdr:ext cx="736600" cy="259045"/>
    <xdr:sp macro="" textlink="">
      <xdr:nvSpPr>
        <xdr:cNvPr id="89" name="テキスト ボックス 88">
          <a:extLst>
            <a:ext uri="{FF2B5EF4-FFF2-40B4-BE49-F238E27FC236}">
              <a16:creationId xmlns:a16="http://schemas.microsoft.com/office/drawing/2014/main" id="{1E46CE90-9385-44D0-BE49-563BB58F8E6A}"/>
            </a:ext>
          </a:extLst>
        </xdr:cNvPr>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8F240056-8587-464D-BFB7-215E38871CDC}"/>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91" name="テキスト ボックス 90">
          <a:extLst>
            <a:ext uri="{FF2B5EF4-FFF2-40B4-BE49-F238E27FC236}">
              <a16:creationId xmlns:a16="http://schemas.microsoft.com/office/drawing/2014/main" id="{70B0D8A1-2544-4031-A5B3-ECD3C3B60FF4}"/>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a:extLst>
            <a:ext uri="{FF2B5EF4-FFF2-40B4-BE49-F238E27FC236}">
              <a16:creationId xmlns:a16="http://schemas.microsoft.com/office/drawing/2014/main" id="{06276FCF-9289-4FE8-AD62-7F599C912A51}"/>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96BAE6B-E259-49AA-AABB-8DED4A61621A}"/>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a:extLst>
            <a:ext uri="{FF2B5EF4-FFF2-40B4-BE49-F238E27FC236}">
              <a16:creationId xmlns:a16="http://schemas.microsoft.com/office/drawing/2014/main" id="{776A5F68-5AA8-4229-B8E6-DCBA2D02A187}"/>
            </a:ext>
          </a:extLst>
        </xdr:cNvPr>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95" name="テキスト ボックス 94">
          <a:extLst>
            <a:ext uri="{FF2B5EF4-FFF2-40B4-BE49-F238E27FC236}">
              <a16:creationId xmlns:a16="http://schemas.microsoft.com/office/drawing/2014/main" id="{0558CA4D-CC42-47F6-A7E4-4A5993E1EA44}"/>
            </a:ext>
          </a:extLst>
        </xdr:cNvPr>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6C32F611-8237-47EA-A835-3458EE2CD5B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F5C6B4BF-42F1-4C5F-BF15-F6FE41D1C7C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C52265E-9465-450F-81B4-E0111C94DBC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E409FC79-6783-4903-8A2E-6C100011BA6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F56D55A6-2705-4765-9381-4D604843F591}"/>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5037F7A-A4AE-44DE-B258-0001EC30F24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C665CDF0-BF39-4A2B-9ED5-855453CBBF5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1D649B40-36ED-4328-A73E-9811007CA7C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A2FD6E97-5D2F-49F4-9DD6-1E22BC6ED1E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54A9BA61-8624-4DC8-9040-081878DDCE6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D5CF22F8-2888-40AC-8728-A00B96E6471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8C7F8E66-9FA1-45E0-B3C6-14980145089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134C3D9E-2735-4A2A-B2EF-494BA08A12B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類似団体の平均値を下回る</a:t>
          </a:r>
          <a:r>
            <a:rPr kumimoji="1" lang="en-US" altLang="ja-JP" sz="1150">
              <a:latin typeface="ＭＳ Ｐゴシック" panose="020B0600070205080204" pitchFamily="50" charset="-128"/>
              <a:ea typeface="ＭＳ Ｐゴシック" panose="020B0600070205080204" pitchFamily="50" charset="-128"/>
            </a:rPr>
            <a:t>90.3</a:t>
          </a:r>
          <a:r>
            <a:rPr kumimoji="1" lang="ja-JP" altLang="en-US" sz="1150">
              <a:latin typeface="ＭＳ Ｐゴシック" panose="020B0600070205080204" pitchFamily="50" charset="-128"/>
              <a:ea typeface="ＭＳ Ｐゴシック" panose="020B0600070205080204" pitchFamily="50" charset="-128"/>
            </a:rPr>
            <a:t>％となり、前年度比</a:t>
          </a:r>
          <a:r>
            <a:rPr kumimoji="1" lang="en-US" altLang="ja-JP" sz="1150">
              <a:latin typeface="ＭＳ Ｐゴシック" panose="020B0600070205080204" pitchFamily="50" charset="-128"/>
              <a:ea typeface="ＭＳ Ｐゴシック" panose="020B0600070205080204" pitchFamily="50" charset="-128"/>
            </a:rPr>
            <a:t>0.8</a:t>
          </a:r>
          <a:r>
            <a:rPr kumimoji="1" lang="ja-JP" altLang="en-US" sz="1150">
              <a:latin typeface="ＭＳ Ｐゴシック" panose="020B0600070205080204" pitchFamily="50" charset="-128"/>
              <a:ea typeface="ＭＳ Ｐゴシック" panose="020B0600070205080204" pitchFamily="50" charset="-128"/>
            </a:rPr>
            <a:t>ポイント改善した。</a:t>
          </a:r>
        </a:p>
        <a:p>
          <a:r>
            <a:rPr kumimoji="1" lang="ja-JP" altLang="en-US" sz="1150">
              <a:latin typeface="ＭＳ Ｐゴシック" panose="020B0600070205080204" pitchFamily="50" charset="-128"/>
              <a:ea typeface="ＭＳ Ｐゴシック" panose="020B0600070205080204" pitchFamily="50" charset="-128"/>
            </a:rPr>
            <a:t>　経常経費充当一般財源については、給食センター調理業務を民間委託へ移行したことによる会計年度任用職員人件費の減やふるさと支援基金の経常経費充当額増加に伴う減により</a:t>
          </a:r>
          <a:r>
            <a:rPr kumimoji="1" lang="en-US" altLang="ja-JP" sz="1150">
              <a:latin typeface="ＭＳ Ｐゴシック" panose="020B0600070205080204" pitchFamily="50" charset="-128"/>
              <a:ea typeface="ＭＳ Ｐゴシック" panose="020B0600070205080204" pitchFamily="50" charset="-128"/>
            </a:rPr>
            <a:t>381,936</a:t>
          </a:r>
          <a:r>
            <a:rPr kumimoji="1" lang="ja-JP" altLang="en-US" sz="1150">
              <a:latin typeface="ＭＳ Ｐゴシック" panose="020B0600070205080204" pitchFamily="50" charset="-128"/>
              <a:ea typeface="ＭＳ Ｐゴシック" panose="020B0600070205080204" pitchFamily="50" charset="-128"/>
            </a:rPr>
            <a:t>千円減少した。</a:t>
          </a:r>
        </a:p>
        <a:p>
          <a:r>
            <a:rPr kumimoji="1" lang="ja-JP" altLang="en-US" sz="1150">
              <a:latin typeface="ＭＳ Ｐゴシック" panose="020B0600070205080204" pitchFamily="50" charset="-128"/>
              <a:ea typeface="ＭＳ Ｐゴシック" panose="020B0600070205080204" pitchFamily="50" charset="-128"/>
            </a:rPr>
            <a:t>　経常一般財源等については、地方特例交付金等の減はあるものの、地方税の増収などにより</a:t>
          </a:r>
          <a:r>
            <a:rPr kumimoji="1" lang="en-US" altLang="ja-JP" sz="1150">
              <a:latin typeface="ＭＳ Ｐゴシック" panose="020B0600070205080204" pitchFamily="50" charset="-128"/>
              <a:ea typeface="ＭＳ Ｐゴシック" panose="020B0600070205080204" pitchFamily="50" charset="-128"/>
            </a:rPr>
            <a:t>49,744</a:t>
          </a:r>
          <a:r>
            <a:rPr kumimoji="1" lang="ja-JP" altLang="en-US" sz="1150">
              <a:latin typeface="ＭＳ Ｐゴシック" panose="020B0600070205080204" pitchFamily="50" charset="-128"/>
              <a:ea typeface="ＭＳ Ｐゴシック" panose="020B0600070205080204" pitchFamily="50" charset="-128"/>
            </a:rPr>
            <a:t>千円増加した。</a:t>
          </a:r>
        </a:p>
        <a:p>
          <a:r>
            <a:rPr kumimoji="1" lang="ja-JP" altLang="en-US" sz="1150">
              <a:latin typeface="ＭＳ Ｐゴシック" panose="020B0600070205080204" pitchFamily="50" charset="-128"/>
              <a:ea typeface="ＭＳ Ｐゴシック" panose="020B0600070205080204" pitchFamily="50" charset="-128"/>
            </a:rPr>
            <a:t>　経常経費充当一般財源が減少したことにより比率は改善したが、</a:t>
          </a:r>
          <a:r>
            <a:rPr kumimoji="1" lang="en-US" altLang="ja-JP" sz="1150">
              <a:latin typeface="ＭＳ Ｐゴシック" panose="020B0600070205080204" pitchFamily="50" charset="-128"/>
              <a:ea typeface="ＭＳ Ｐゴシック" panose="020B0600070205080204" pitchFamily="50" charset="-128"/>
            </a:rPr>
            <a:t>90</a:t>
          </a:r>
          <a:r>
            <a:rPr kumimoji="1" lang="ja-JP" altLang="en-US" sz="1150">
              <a:latin typeface="ＭＳ Ｐゴシック" panose="020B0600070205080204" pitchFamily="50" charset="-128"/>
              <a:ea typeface="ＭＳ Ｐゴシック" panose="020B0600070205080204" pitchFamily="50" charset="-128"/>
            </a:rPr>
            <a:t>％を超える高い比率で推移しているため、新行財政改革大綱に掲げる項目を着実に推進する中で経常経費の節減に努める。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4B3C5907-63EB-4891-8B32-75990C679E9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386C359E-2EDE-48FB-84E1-DC2B7CA52E6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6726B94D-0AA4-44AE-A165-10ADDAD4E3A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6FA3D2C8-6904-4A34-8E07-0653A2D8CA07}"/>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EB18EBF4-13E1-4DCD-A002-70F5AAA8C4DB}"/>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F119E116-E3E8-4AE5-9F97-9A813642DC13}"/>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69E96400-F09C-439B-8022-6E59C2F228A8}"/>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EC606462-9B4F-41CC-B125-534F242FC919}"/>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8C9E44F3-CB5D-45CF-ADFD-0FDAE9731017}"/>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707AF160-B80A-4540-BCD5-872FF9679445}"/>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DC7D6D14-7D47-4A5C-9EAF-FE3C955527A8}"/>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144B730A-2CB8-44DF-BB84-6D6EDC5210B3}"/>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608B30E3-628C-4E51-852D-AA86E1156143}"/>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24800216-53AE-4E29-971F-061D53E457D7}"/>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53858EE1-E290-4521-A77C-FB739F4341B4}"/>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4BC7D888-7BFA-4AD6-9ECA-BC2C913B8F3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D03DCBFD-C301-4E57-8F49-8AEABFCE525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A53CAF8D-6D14-44B2-9AC7-8AB35EFA9BE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F17BA511-2335-4552-A0DC-22B7A4EAAF9F}"/>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9C40E9C5-8D09-4A9A-A067-2306F374CFBB}"/>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9F4FAB8B-BFC5-4DF1-84C7-5FEEBB88A3FA}"/>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5E669A36-4725-4BF0-88CE-D0B244FE8B0F}"/>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2A6926A-1B57-474B-BCBA-DDDAD8A743EF}"/>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60</xdr:row>
      <xdr:rowOff>28847</xdr:rowOff>
    </xdr:to>
    <xdr:cxnSp macro="">
      <xdr:nvCxnSpPr>
        <xdr:cNvPr id="132" name="直線コネクタ 131">
          <a:extLst>
            <a:ext uri="{FF2B5EF4-FFF2-40B4-BE49-F238E27FC236}">
              <a16:creationId xmlns:a16="http://schemas.microsoft.com/office/drawing/2014/main" id="{D28AA0B6-6527-4641-83EE-C182F70B3554}"/>
            </a:ext>
          </a:extLst>
        </xdr:cNvPr>
        <xdr:cNvCxnSpPr/>
      </xdr:nvCxnSpPr>
      <xdr:spPr>
        <a:xfrm flipV="1">
          <a:off x="4114800" y="1028827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A93B948E-210D-4126-9D6D-7AAE163F3014}"/>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70A11703-4989-49BF-8D48-9C618334B50F}"/>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28847</xdr:rowOff>
    </xdr:from>
    <xdr:to>
      <xdr:col>19</xdr:col>
      <xdr:colOff>133350</xdr:colOff>
      <xdr:row>60</xdr:row>
      <xdr:rowOff>84001</xdr:rowOff>
    </xdr:to>
    <xdr:cxnSp macro="">
      <xdr:nvCxnSpPr>
        <xdr:cNvPr id="135" name="直線コネクタ 134">
          <a:extLst>
            <a:ext uri="{FF2B5EF4-FFF2-40B4-BE49-F238E27FC236}">
              <a16:creationId xmlns:a16="http://schemas.microsoft.com/office/drawing/2014/main" id="{3D6569DE-9D2C-416B-9289-789B3376F32B}"/>
            </a:ext>
          </a:extLst>
        </xdr:cNvPr>
        <xdr:cNvCxnSpPr/>
      </xdr:nvCxnSpPr>
      <xdr:spPr>
        <a:xfrm flipV="1">
          <a:off x="3225800" y="1031584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B0CE362D-0739-4555-9680-07A558BE1634}"/>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977E2987-6A8B-4FEB-849F-BC8E76FEBF56}"/>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84001</xdr:rowOff>
    </xdr:to>
    <xdr:cxnSp macro="">
      <xdr:nvCxnSpPr>
        <xdr:cNvPr id="138" name="直線コネクタ 137">
          <a:extLst>
            <a:ext uri="{FF2B5EF4-FFF2-40B4-BE49-F238E27FC236}">
              <a16:creationId xmlns:a16="http://schemas.microsoft.com/office/drawing/2014/main" id="{0ED9450C-87E4-4EB1-B7EB-DBFF2F1ED0D4}"/>
            </a:ext>
          </a:extLst>
        </xdr:cNvPr>
        <xdr:cNvCxnSpPr/>
      </xdr:nvCxnSpPr>
      <xdr:spPr>
        <a:xfrm>
          <a:off x="2336800" y="1033653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140ACEAC-7F76-4E44-A2FA-B236E595CB15}"/>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62C6BEB4-3B2D-4224-90A1-E08FCCDAF915}"/>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59872</xdr:rowOff>
    </xdr:to>
    <xdr:cxnSp macro="">
      <xdr:nvCxnSpPr>
        <xdr:cNvPr id="141" name="直線コネクタ 140">
          <a:extLst>
            <a:ext uri="{FF2B5EF4-FFF2-40B4-BE49-F238E27FC236}">
              <a16:creationId xmlns:a16="http://schemas.microsoft.com/office/drawing/2014/main" id="{A13A34BF-AAA3-4243-8FC8-9A0BD48DBF9A}"/>
            </a:ext>
          </a:extLst>
        </xdr:cNvPr>
        <xdr:cNvCxnSpPr/>
      </xdr:nvCxnSpPr>
      <xdr:spPr>
        <a:xfrm flipV="1">
          <a:off x="1447800" y="103365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40C83AF3-0837-494D-B19C-708B77E93443}"/>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44067358-7A20-405C-96D5-CE827B808F09}"/>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D1DD7873-979C-4316-9397-7CC8ED669E5E}"/>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5E1E7798-36DC-4BA5-9963-50B15FA67A5A}"/>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8A7410E-CB54-41B5-BBA2-604F6E12324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FE8A52F-DBA2-4A75-A8C6-BD7B6D1175A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275CE6A-ED0C-4DD8-AA20-D0BF05E2FF3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63C53AF-A1C0-4B42-B6FD-37A9D6E46C2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1C23D5D-EEAD-42ED-9A8C-1D9F4F2A1BE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121920</xdr:rowOff>
    </xdr:from>
    <xdr:to>
      <xdr:col>23</xdr:col>
      <xdr:colOff>184150</xdr:colOff>
      <xdr:row>60</xdr:row>
      <xdr:rowOff>52070</xdr:rowOff>
    </xdr:to>
    <xdr:sp macro="" textlink="">
      <xdr:nvSpPr>
        <xdr:cNvPr id="151" name="楕円 150">
          <a:extLst>
            <a:ext uri="{FF2B5EF4-FFF2-40B4-BE49-F238E27FC236}">
              <a16:creationId xmlns:a16="http://schemas.microsoft.com/office/drawing/2014/main" id="{1A3157C7-A923-4E96-8778-56FBE6EA62D6}"/>
            </a:ext>
          </a:extLst>
        </xdr:cNvPr>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138447</xdr:rowOff>
    </xdr:from>
    <xdr:ext cx="762000" cy="259045"/>
    <xdr:sp macro="" textlink="">
      <xdr:nvSpPr>
        <xdr:cNvPr id="152" name="財政構造の弾力性該当値テキスト">
          <a:extLst>
            <a:ext uri="{FF2B5EF4-FFF2-40B4-BE49-F238E27FC236}">
              <a16:creationId xmlns:a16="http://schemas.microsoft.com/office/drawing/2014/main" id="{8B65D368-2605-4C94-AB88-5026FC14F38C}"/>
            </a:ext>
          </a:extLst>
        </xdr:cNvPr>
        <xdr:cNvSpPr txBox="1"/>
      </xdr:nvSpPr>
      <xdr:spPr>
        <a:xfrm>
          <a:off x="5041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149497</xdr:rowOff>
    </xdr:from>
    <xdr:to>
      <xdr:col>19</xdr:col>
      <xdr:colOff>184150</xdr:colOff>
      <xdr:row>60</xdr:row>
      <xdr:rowOff>79647</xdr:rowOff>
    </xdr:to>
    <xdr:sp macro="" textlink="">
      <xdr:nvSpPr>
        <xdr:cNvPr id="153" name="楕円 152">
          <a:extLst>
            <a:ext uri="{FF2B5EF4-FFF2-40B4-BE49-F238E27FC236}">
              <a16:creationId xmlns:a16="http://schemas.microsoft.com/office/drawing/2014/main" id="{BB947E0D-494D-446B-BE7C-6B4460917515}"/>
            </a:ext>
          </a:extLst>
        </xdr:cNvPr>
        <xdr:cNvSpPr/>
      </xdr:nvSpPr>
      <xdr:spPr>
        <a:xfrm>
          <a:off x="4064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64424</xdr:rowOff>
    </xdr:from>
    <xdr:ext cx="736600" cy="259045"/>
    <xdr:sp macro="" textlink="">
      <xdr:nvSpPr>
        <xdr:cNvPr id="154" name="テキスト ボックス 153">
          <a:extLst>
            <a:ext uri="{FF2B5EF4-FFF2-40B4-BE49-F238E27FC236}">
              <a16:creationId xmlns:a16="http://schemas.microsoft.com/office/drawing/2014/main" id="{503A8ED2-AD5F-4DFA-BAEF-8230D99C1F4D}"/>
            </a:ext>
          </a:extLst>
        </xdr:cNvPr>
        <xdr:cNvSpPr txBox="1"/>
      </xdr:nvSpPr>
      <xdr:spPr>
        <a:xfrm>
          <a:off x="3733800" y="1035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33201</xdr:rowOff>
    </xdr:from>
    <xdr:to>
      <xdr:col>15</xdr:col>
      <xdr:colOff>133350</xdr:colOff>
      <xdr:row>60</xdr:row>
      <xdr:rowOff>134801</xdr:rowOff>
    </xdr:to>
    <xdr:sp macro="" textlink="">
      <xdr:nvSpPr>
        <xdr:cNvPr id="155" name="楕円 154">
          <a:extLst>
            <a:ext uri="{FF2B5EF4-FFF2-40B4-BE49-F238E27FC236}">
              <a16:creationId xmlns:a16="http://schemas.microsoft.com/office/drawing/2014/main" id="{20CEB88A-5ADD-4FDA-AD31-D47FCB186902}"/>
            </a:ext>
          </a:extLst>
        </xdr:cNvPr>
        <xdr:cNvSpPr/>
      </xdr:nvSpPr>
      <xdr:spPr>
        <a:xfrm>
          <a:off x="3175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119578</xdr:rowOff>
    </xdr:from>
    <xdr:ext cx="762000" cy="259045"/>
    <xdr:sp macro="" textlink="">
      <xdr:nvSpPr>
        <xdr:cNvPr id="156" name="テキスト ボックス 155">
          <a:extLst>
            <a:ext uri="{FF2B5EF4-FFF2-40B4-BE49-F238E27FC236}">
              <a16:creationId xmlns:a16="http://schemas.microsoft.com/office/drawing/2014/main" id="{06486AB6-B664-4478-BB0D-6BD382CA00F7}"/>
            </a:ext>
          </a:extLst>
        </xdr:cNvPr>
        <xdr:cNvSpPr txBox="1"/>
      </xdr:nvSpPr>
      <xdr:spPr>
        <a:xfrm>
          <a:off x="2844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7" name="楕円 156">
          <a:extLst>
            <a:ext uri="{FF2B5EF4-FFF2-40B4-BE49-F238E27FC236}">
              <a16:creationId xmlns:a16="http://schemas.microsoft.com/office/drawing/2014/main" id="{007535C4-3B17-45A6-8DF9-E6438B45D48C}"/>
            </a:ext>
          </a:extLst>
        </xdr:cNvPr>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58" name="テキスト ボックス 157">
          <a:extLst>
            <a:ext uri="{FF2B5EF4-FFF2-40B4-BE49-F238E27FC236}">
              <a16:creationId xmlns:a16="http://schemas.microsoft.com/office/drawing/2014/main" id="{9DD8A2A8-E90A-4676-B3EE-3BB706E97280}"/>
            </a:ext>
          </a:extLst>
        </xdr:cNvPr>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59" name="楕円 158">
          <a:extLst>
            <a:ext uri="{FF2B5EF4-FFF2-40B4-BE49-F238E27FC236}">
              <a16:creationId xmlns:a16="http://schemas.microsoft.com/office/drawing/2014/main" id="{08B4F33B-CD92-41EB-8224-6A65BDA625FE}"/>
            </a:ext>
          </a:extLst>
        </xdr:cNvPr>
        <xdr:cNvSpPr/>
      </xdr:nvSpPr>
      <xdr:spPr>
        <a:xfrm>
          <a:off x="1397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60" name="テキスト ボックス 159">
          <a:extLst>
            <a:ext uri="{FF2B5EF4-FFF2-40B4-BE49-F238E27FC236}">
              <a16:creationId xmlns:a16="http://schemas.microsoft.com/office/drawing/2014/main" id="{4D799B18-BD5D-48C3-AA6C-D3575F516D3A}"/>
            </a:ext>
          </a:extLst>
        </xdr:cNvPr>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1C415CBA-8D99-46B1-980D-AD6B07B0D91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AFFC5835-CA4F-4325-B63E-EA67B923A3E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3DFCC839-F7E0-4D0F-B255-E3F1DFDE23D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DBFC17E5-CF84-44A2-AA7B-0D46EA3D3E1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B76B1AEC-F28A-4A4D-9516-B0A552041C5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155F8FD-4888-469F-B139-F943B007BCC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7F3823F5-2CC9-4801-97FD-FCC08789087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9002D6AA-39C8-4383-943A-8F1F0E48F90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95BE2221-CA95-4601-8F6A-513F9D5B659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3E1397EE-CF97-4256-AF93-74DDDF6CBBB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5D66DB5B-AC5A-416C-9911-9457FFB8095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3757006D-F019-4116-8D15-C00485D2F9B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3C76CBC-9851-4950-BF30-EA4BB03DFA1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類似団体の平均値を下回る</a:t>
          </a:r>
          <a:r>
            <a:rPr kumimoji="1" lang="en-US" altLang="ja-JP" sz="1150">
              <a:latin typeface="ＭＳ Ｐゴシック" panose="020B0600070205080204" pitchFamily="50" charset="-128"/>
              <a:ea typeface="ＭＳ Ｐゴシック" panose="020B0600070205080204" pitchFamily="50" charset="-128"/>
            </a:rPr>
            <a:t>196,888</a:t>
          </a:r>
          <a:r>
            <a:rPr kumimoji="1" lang="ja-JP" altLang="en-US" sz="1150">
              <a:latin typeface="ＭＳ Ｐゴシック" panose="020B0600070205080204" pitchFamily="50" charset="-128"/>
              <a:ea typeface="ＭＳ Ｐゴシック" panose="020B0600070205080204" pitchFamily="50" charset="-128"/>
            </a:rPr>
            <a:t>円であり、前年度比</a:t>
          </a:r>
          <a:r>
            <a:rPr kumimoji="1" lang="en-US" altLang="ja-JP" sz="1150">
              <a:latin typeface="ＭＳ Ｐゴシック" panose="020B0600070205080204" pitchFamily="50" charset="-128"/>
              <a:ea typeface="ＭＳ Ｐゴシック" panose="020B0600070205080204" pitchFamily="50" charset="-128"/>
            </a:rPr>
            <a:t>112</a:t>
          </a:r>
          <a:r>
            <a:rPr kumimoji="1" lang="ja-JP" altLang="en-US" sz="1150">
              <a:latin typeface="ＭＳ Ｐゴシック" panose="020B0600070205080204" pitchFamily="50" charset="-128"/>
              <a:ea typeface="ＭＳ Ｐゴシック" panose="020B0600070205080204" pitchFamily="50" charset="-128"/>
            </a:rPr>
            <a:t>円減少した。</a:t>
          </a:r>
        </a:p>
        <a:p>
          <a:r>
            <a:rPr kumimoji="1" lang="ja-JP" altLang="en-US" sz="1150">
              <a:latin typeface="ＭＳ Ｐゴシック" panose="020B0600070205080204" pitchFamily="50" charset="-128"/>
              <a:ea typeface="ＭＳ Ｐゴシック" panose="020B0600070205080204" pitchFamily="50" charset="-128"/>
            </a:rPr>
            <a:t>　人件費については、議員定員が</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名減となったことによる議員報酬等の減、学校給食センター調理業務を直営から委託へ移行したことによる会計年度任用職員人件費の減などが影響し</a:t>
          </a:r>
          <a:r>
            <a:rPr kumimoji="1" lang="en-US" altLang="ja-JP" sz="1150">
              <a:latin typeface="ＭＳ Ｐゴシック" panose="020B0600070205080204" pitchFamily="50" charset="-128"/>
              <a:ea typeface="ＭＳ Ｐゴシック" panose="020B0600070205080204" pitchFamily="50" charset="-128"/>
            </a:rPr>
            <a:t>32,683</a:t>
          </a:r>
          <a:r>
            <a:rPr kumimoji="1" lang="ja-JP" altLang="en-US" sz="1150">
              <a:latin typeface="ＭＳ Ｐゴシック" panose="020B0600070205080204" pitchFamily="50" charset="-128"/>
              <a:ea typeface="ＭＳ Ｐゴシック" panose="020B0600070205080204" pitchFamily="50" charset="-128"/>
            </a:rPr>
            <a:t>千円減少した。</a:t>
          </a:r>
        </a:p>
        <a:p>
          <a:r>
            <a:rPr kumimoji="1" lang="ja-JP" altLang="en-US" sz="1150">
              <a:latin typeface="ＭＳ Ｐゴシック" panose="020B0600070205080204" pitchFamily="50" charset="-128"/>
              <a:ea typeface="ＭＳ Ｐゴシック" panose="020B0600070205080204" pitchFamily="50" charset="-128"/>
            </a:rPr>
            <a:t>　物件費については、ふるさと納税推進事業費の増や原油価格の高騰に起因する公共施設等の光熱水費の増はあるものの、環境センター解体事業の終了に伴う減、新型コロナウイルスワクチン接種事業の減などにより</a:t>
          </a:r>
          <a:r>
            <a:rPr kumimoji="1" lang="en-US" altLang="ja-JP" sz="1150">
              <a:latin typeface="ＭＳ Ｐゴシック" panose="020B0600070205080204" pitchFamily="50" charset="-128"/>
              <a:ea typeface="ＭＳ Ｐゴシック" panose="020B0600070205080204" pitchFamily="50" charset="-128"/>
            </a:rPr>
            <a:t>43,039</a:t>
          </a:r>
          <a:r>
            <a:rPr kumimoji="1" lang="ja-JP" altLang="en-US" sz="1150">
              <a:latin typeface="ＭＳ Ｐゴシック" panose="020B0600070205080204" pitchFamily="50" charset="-128"/>
              <a:ea typeface="ＭＳ Ｐゴシック" panose="020B0600070205080204" pitchFamily="50" charset="-128"/>
            </a:rPr>
            <a:t>千円減少した。</a:t>
          </a:r>
        </a:p>
        <a:p>
          <a:r>
            <a:rPr kumimoji="1" lang="ja-JP" altLang="en-US" sz="1150">
              <a:latin typeface="ＭＳ Ｐゴシック" panose="020B0600070205080204" pitchFamily="50" charset="-128"/>
              <a:ea typeface="ＭＳ Ｐゴシック" panose="020B0600070205080204" pitchFamily="50" charset="-128"/>
            </a:rPr>
            <a:t>　今後も新行財政改革大綱や定員適正化計画を推進し、行政事務経費の削減に努める。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6DAA5EC6-D537-4BAC-A241-CE90C56C2C6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7EFC5E0B-8755-4412-941F-448D07AAE88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57F7EDFE-B351-4381-9768-10149062952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AD2D4411-76E3-4DD5-B386-A6CE41EAE048}"/>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F140DB4D-3A58-4DA8-BB2A-02798F4DAE15}"/>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A3CEDF6F-E713-4860-9F2A-40DB7528466C}"/>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8BD1DE6C-4843-4B6A-B1C5-53EFD284859E}"/>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B41FAC4E-DCD7-4B64-AD90-4C0135AD4056}"/>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D93928C8-EB06-4B86-872D-198E4C8E59E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C1123500-25B7-4EFF-A534-3D30805944B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8446C09A-E4FC-4F46-99C0-DA560A9A9DCB}"/>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657D323D-10A4-4C88-874F-242DF03492D6}"/>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F63A9DD2-79E3-4238-B391-D33F79FF90AE}"/>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E07E7D80-2DAB-4A9A-847B-AFE31E964F1B}"/>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1A203618-CC87-402A-BD2D-A50E1BB31522}"/>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6FA75577-486B-4F37-85AA-F924EFFB8D4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36CFAD93-CE33-4F9D-AF55-C9BB6B019FB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787858C9-E5C5-4C7A-9797-6C8A8A8CDA2B}"/>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A109B9CD-33EE-4BCD-BFD0-A99F027B4711}"/>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6D3BE597-F164-409E-85A1-4ACEC42E8F66}"/>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4AF37E18-95D8-4773-A844-93ACFF56755B}"/>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6E7446ED-ABBE-4AD2-9790-CB440C3058C5}"/>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23665</xdr:rowOff>
    </xdr:from>
    <xdr:to>
      <xdr:col>23</xdr:col>
      <xdr:colOff>133350</xdr:colOff>
      <xdr:row>82</xdr:row>
      <xdr:rowOff>23857</xdr:rowOff>
    </xdr:to>
    <xdr:cxnSp macro="">
      <xdr:nvCxnSpPr>
        <xdr:cNvPr id="196" name="直線コネクタ 195">
          <a:extLst>
            <a:ext uri="{FF2B5EF4-FFF2-40B4-BE49-F238E27FC236}">
              <a16:creationId xmlns:a16="http://schemas.microsoft.com/office/drawing/2014/main" id="{C148190A-523E-4BC7-A51A-41DDC5734FC5}"/>
            </a:ext>
          </a:extLst>
        </xdr:cNvPr>
        <xdr:cNvCxnSpPr/>
      </xdr:nvCxnSpPr>
      <xdr:spPr>
        <a:xfrm flipV="1">
          <a:off x="4114800" y="14082565"/>
          <a:ext cx="8382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230118FC-E308-4837-9490-100B09257431}"/>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7FBC3DC2-3C32-4BC8-A78A-74D56129CA38}"/>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149380</xdr:rowOff>
    </xdr:from>
    <xdr:to>
      <xdr:col>19</xdr:col>
      <xdr:colOff>133350</xdr:colOff>
      <xdr:row>82</xdr:row>
      <xdr:rowOff>23857</xdr:rowOff>
    </xdr:to>
    <xdr:cxnSp macro="">
      <xdr:nvCxnSpPr>
        <xdr:cNvPr id="199" name="直線コネクタ 198">
          <a:extLst>
            <a:ext uri="{FF2B5EF4-FFF2-40B4-BE49-F238E27FC236}">
              <a16:creationId xmlns:a16="http://schemas.microsoft.com/office/drawing/2014/main" id="{40735465-38BB-44F0-B3B4-5955DF54EC1F}"/>
            </a:ext>
          </a:extLst>
        </xdr:cNvPr>
        <xdr:cNvCxnSpPr/>
      </xdr:nvCxnSpPr>
      <xdr:spPr>
        <a:xfrm>
          <a:off x="3225800" y="14036830"/>
          <a:ext cx="889000" cy="4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18E12D90-F3AE-40F2-ABEB-E92F0E450A44}"/>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7625A39-9E39-4913-B58C-E81AFA04D19D}"/>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131449</xdr:rowOff>
    </xdr:from>
    <xdr:to>
      <xdr:col>15</xdr:col>
      <xdr:colOff>82550</xdr:colOff>
      <xdr:row>81</xdr:row>
      <xdr:rowOff>149380</xdr:rowOff>
    </xdr:to>
    <xdr:cxnSp macro="">
      <xdr:nvCxnSpPr>
        <xdr:cNvPr id="202" name="直線コネクタ 201">
          <a:extLst>
            <a:ext uri="{FF2B5EF4-FFF2-40B4-BE49-F238E27FC236}">
              <a16:creationId xmlns:a16="http://schemas.microsoft.com/office/drawing/2014/main" id="{1234512E-F8B2-4B3A-B7DF-80F54DE87331}"/>
            </a:ext>
          </a:extLst>
        </xdr:cNvPr>
        <xdr:cNvCxnSpPr/>
      </xdr:nvCxnSpPr>
      <xdr:spPr>
        <a:xfrm>
          <a:off x="2336800" y="14018899"/>
          <a:ext cx="8890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A1D30FE5-4F4A-4F6F-967C-7B2E855B812B}"/>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4F90D804-0ED8-47FE-A4AA-F2AA97E436CC}"/>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128271</xdr:rowOff>
    </xdr:from>
    <xdr:to>
      <xdr:col>11</xdr:col>
      <xdr:colOff>31750</xdr:colOff>
      <xdr:row>81</xdr:row>
      <xdr:rowOff>131449</xdr:rowOff>
    </xdr:to>
    <xdr:cxnSp macro="">
      <xdr:nvCxnSpPr>
        <xdr:cNvPr id="205" name="直線コネクタ 204">
          <a:extLst>
            <a:ext uri="{FF2B5EF4-FFF2-40B4-BE49-F238E27FC236}">
              <a16:creationId xmlns:a16="http://schemas.microsoft.com/office/drawing/2014/main" id="{BF3C91E2-3965-4178-AE6C-44C26ED19E32}"/>
            </a:ext>
          </a:extLst>
        </xdr:cNvPr>
        <xdr:cNvCxnSpPr/>
      </xdr:nvCxnSpPr>
      <xdr:spPr>
        <a:xfrm>
          <a:off x="1447800" y="14015721"/>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C23EE264-6303-44C9-9EFC-08797B05EAE2}"/>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A5A92D3E-A57B-41F1-9EEA-98302FD19C36}"/>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D548D7F6-CB40-4F79-AAD7-F0B1D394F16D}"/>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6A4BFA40-B5BC-4F36-9229-3DC5834F3DF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69462E24-72C9-415A-A596-A34CC05A2AD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85166FF-6972-4347-93DC-C353CAF2FF4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EB3D3AC-085A-49C7-A773-DC17E519163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CBE4F23-23C3-4CAE-B6F2-35485857A5C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D94AA271-7B0B-4DDF-B695-03874D5A6E0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144315</xdr:rowOff>
    </xdr:from>
    <xdr:to>
      <xdr:col>23</xdr:col>
      <xdr:colOff>184150</xdr:colOff>
      <xdr:row>82</xdr:row>
      <xdr:rowOff>74465</xdr:rowOff>
    </xdr:to>
    <xdr:sp macro="" textlink="">
      <xdr:nvSpPr>
        <xdr:cNvPr id="215" name="楕円 214">
          <a:extLst>
            <a:ext uri="{FF2B5EF4-FFF2-40B4-BE49-F238E27FC236}">
              <a16:creationId xmlns:a16="http://schemas.microsoft.com/office/drawing/2014/main" id="{3E63E885-8AF7-42CE-A642-4CC5A3602A46}"/>
            </a:ext>
          </a:extLst>
        </xdr:cNvPr>
        <xdr:cNvSpPr/>
      </xdr:nvSpPr>
      <xdr:spPr>
        <a:xfrm>
          <a:off x="4902200" y="14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160842</xdr:rowOff>
    </xdr:from>
    <xdr:ext cx="762000" cy="259045"/>
    <xdr:sp macro="" textlink="">
      <xdr:nvSpPr>
        <xdr:cNvPr id="216" name="人件費・物件費等の状況該当値テキスト">
          <a:extLst>
            <a:ext uri="{FF2B5EF4-FFF2-40B4-BE49-F238E27FC236}">
              <a16:creationId xmlns:a16="http://schemas.microsoft.com/office/drawing/2014/main" id="{245055C9-F70A-41BC-B13F-E52D097B50F8}"/>
            </a:ext>
          </a:extLst>
        </xdr:cNvPr>
        <xdr:cNvSpPr txBox="1"/>
      </xdr:nvSpPr>
      <xdr:spPr>
        <a:xfrm>
          <a:off x="5041900" y="1387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144507</xdr:rowOff>
    </xdr:from>
    <xdr:to>
      <xdr:col>19</xdr:col>
      <xdr:colOff>184150</xdr:colOff>
      <xdr:row>82</xdr:row>
      <xdr:rowOff>74657</xdr:rowOff>
    </xdr:to>
    <xdr:sp macro="" textlink="">
      <xdr:nvSpPr>
        <xdr:cNvPr id="217" name="楕円 216">
          <a:extLst>
            <a:ext uri="{FF2B5EF4-FFF2-40B4-BE49-F238E27FC236}">
              <a16:creationId xmlns:a16="http://schemas.microsoft.com/office/drawing/2014/main" id="{429133D6-8595-407F-950E-E693C64125FF}"/>
            </a:ext>
          </a:extLst>
        </xdr:cNvPr>
        <xdr:cNvSpPr/>
      </xdr:nvSpPr>
      <xdr:spPr>
        <a:xfrm>
          <a:off x="4064000" y="140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84834</xdr:rowOff>
    </xdr:from>
    <xdr:ext cx="736600" cy="259045"/>
    <xdr:sp macro="" textlink="">
      <xdr:nvSpPr>
        <xdr:cNvPr id="218" name="テキスト ボックス 217">
          <a:extLst>
            <a:ext uri="{FF2B5EF4-FFF2-40B4-BE49-F238E27FC236}">
              <a16:creationId xmlns:a16="http://schemas.microsoft.com/office/drawing/2014/main" id="{FA73E82E-2368-4956-B07F-2D9CCC547D2F}"/>
            </a:ext>
          </a:extLst>
        </xdr:cNvPr>
        <xdr:cNvSpPr txBox="1"/>
      </xdr:nvSpPr>
      <xdr:spPr>
        <a:xfrm>
          <a:off x="3733800" y="1380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98580</xdr:rowOff>
    </xdr:from>
    <xdr:to>
      <xdr:col>15</xdr:col>
      <xdr:colOff>133350</xdr:colOff>
      <xdr:row>82</xdr:row>
      <xdr:rowOff>28730</xdr:rowOff>
    </xdr:to>
    <xdr:sp macro="" textlink="">
      <xdr:nvSpPr>
        <xdr:cNvPr id="219" name="楕円 218">
          <a:extLst>
            <a:ext uri="{FF2B5EF4-FFF2-40B4-BE49-F238E27FC236}">
              <a16:creationId xmlns:a16="http://schemas.microsoft.com/office/drawing/2014/main" id="{F1B16D93-5EE2-419C-9093-26F08DABE364}"/>
            </a:ext>
          </a:extLst>
        </xdr:cNvPr>
        <xdr:cNvSpPr/>
      </xdr:nvSpPr>
      <xdr:spPr>
        <a:xfrm>
          <a:off x="3175000" y="139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38907</xdr:rowOff>
    </xdr:from>
    <xdr:ext cx="762000" cy="259045"/>
    <xdr:sp macro="" textlink="">
      <xdr:nvSpPr>
        <xdr:cNvPr id="220" name="テキスト ボックス 219">
          <a:extLst>
            <a:ext uri="{FF2B5EF4-FFF2-40B4-BE49-F238E27FC236}">
              <a16:creationId xmlns:a16="http://schemas.microsoft.com/office/drawing/2014/main" id="{CA6CC05C-8669-402D-9B7E-D9F6FA2A512D}"/>
            </a:ext>
          </a:extLst>
        </xdr:cNvPr>
        <xdr:cNvSpPr txBox="1"/>
      </xdr:nvSpPr>
      <xdr:spPr>
        <a:xfrm>
          <a:off x="2844800" y="137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80649</xdr:rowOff>
    </xdr:from>
    <xdr:to>
      <xdr:col>11</xdr:col>
      <xdr:colOff>82550</xdr:colOff>
      <xdr:row>82</xdr:row>
      <xdr:rowOff>10799</xdr:rowOff>
    </xdr:to>
    <xdr:sp macro="" textlink="">
      <xdr:nvSpPr>
        <xdr:cNvPr id="221" name="楕円 220">
          <a:extLst>
            <a:ext uri="{FF2B5EF4-FFF2-40B4-BE49-F238E27FC236}">
              <a16:creationId xmlns:a16="http://schemas.microsoft.com/office/drawing/2014/main" id="{89C40E8B-5565-4657-8CA4-C496B64ECAC9}"/>
            </a:ext>
          </a:extLst>
        </xdr:cNvPr>
        <xdr:cNvSpPr/>
      </xdr:nvSpPr>
      <xdr:spPr>
        <a:xfrm>
          <a:off x="2286000" y="1396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20976</xdr:rowOff>
    </xdr:from>
    <xdr:ext cx="762000" cy="259045"/>
    <xdr:sp macro="" textlink="">
      <xdr:nvSpPr>
        <xdr:cNvPr id="222" name="テキスト ボックス 221">
          <a:extLst>
            <a:ext uri="{FF2B5EF4-FFF2-40B4-BE49-F238E27FC236}">
              <a16:creationId xmlns:a16="http://schemas.microsoft.com/office/drawing/2014/main" id="{6D40A929-C35D-47D9-A6D1-05CC3D4D39B2}"/>
            </a:ext>
          </a:extLst>
        </xdr:cNvPr>
        <xdr:cNvSpPr txBox="1"/>
      </xdr:nvSpPr>
      <xdr:spPr>
        <a:xfrm>
          <a:off x="1955800" y="1373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77471</xdr:rowOff>
    </xdr:from>
    <xdr:to>
      <xdr:col>7</xdr:col>
      <xdr:colOff>31750</xdr:colOff>
      <xdr:row>82</xdr:row>
      <xdr:rowOff>7621</xdr:rowOff>
    </xdr:to>
    <xdr:sp macro="" textlink="">
      <xdr:nvSpPr>
        <xdr:cNvPr id="223" name="楕円 222">
          <a:extLst>
            <a:ext uri="{FF2B5EF4-FFF2-40B4-BE49-F238E27FC236}">
              <a16:creationId xmlns:a16="http://schemas.microsoft.com/office/drawing/2014/main" id="{C70E15D9-411E-4C42-8B1B-1EED777C1B33}"/>
            </a:ext>
          </a:extLst>
        </xdr:cNvPr>
        <xdr:cNvSpPr/>
      </xdr:nvSpPr>
      <xdr:spPr>
        <a:xfrm>
          <a:off x="1397000" y="139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17798</xdr:rowOff>
    </xdr:from>
    <xdr:ext cx="762000" cy="259045"/>
    <xdr:sp macro="" textlink="">
      <xdr:nvSpPr>
        <xdr:cNvPr id="224" name="テキスト ボックス 223">
          <a:extLst>
            <a:ext uri="{FF2B5EF4-FFF2-40B4-BE49-F238E27FC236}">
              <a16:creationId xmlns:a16="http://schemas.microsoft.com/office/drawing/2014/main" id="{7BA57982-5B83-4279-884D-B02E3F17C897}"/>
            </a:ext>
          </a:extLst>
        </xdr:cNvPr>
        <xdr:cNvSpPr txBox="1"/>
      </xdr:nvSpPr>
      <xdr:spPr>
        <a:xfrm>
          <a:off x="1066800" y="13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C0288620-552E-4E7C-8420-0C0DE4F6998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8139241-104E-4591-B8CD-5DD9E8CE356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EEE324CE-C1DC-4655-97F9-538BD49609A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57980416-D3E6-4456-B2E6-0017B128352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E2D7893C-17AA-4499-A0DC-82CB993AA39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2AA0119E-5F13-46E6-B420-2084AB03CC8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9C93F595-CDBD-46E2-B5FB-C52C72E352C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D49AAA31-1111-4E5C-A006-1263D8A63C3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C59B32D5-F30C-4919-8924-F30EC3E756A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8A209DD4-BEA3-46BE-9664-39E8C04F054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9CA8DC8B-3799-45FC-AE6F-CED37020462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43F20EC2-547F-4AA7-A7FB-2F03328CE8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3D3C845F-E65C-4D2D-8A51-C0F2194890F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ラスパイレス指数については、類似団体の平均値を大きく下回る</a:t>
          </a:r>
          <a:r>
            <a:rPr kumimoji="1" lang="en-US" altLang="ja-JP" sz="1150">
              <a:latin typeface="ＭＳ Ｐゴシック" panose="020B0600070205080204" pitchFamily="50" charset="-128"/>
              <a:ea typeface="ＭＳ Ｐゴシック" panose="020B0600070205080204" pitchFamily="50" charset="-128"/>
            </a:rPr>
            <a:t>95.1</a:t>
          </a:r>
          <a:r>
            <a:rPr kumimoji="1" lang="ja-JP" altLang="en-US" sz="1150">
              <a:latin typeface="ＭＳ Ｐゴシック" panose="020B0600070205080204" pitchFamily="50" charset="-128"/>
              <a:ea typeface="ＭＳ Ｐゴシック" panose="020B0600070205080204" pitchFamily="50" charset="-128"/>
            </a:rPr>
            <a:t>となっている。</a:t>
          </a:r>
        </a:p>
        <a:p>
          <a:r>
            <a:rPr kumimoji="1" lang="ja-JP" altLang="en-US" sz="1150">
              <a:latin typeface="ＭＳ Ｐゴシック" panose="020B0600070205080204" pitchFamily="50" charset="-128"/>
              <a:ea typeface="ＭＳ Ｐゴシック" panose="020B0600070205080204" pitchFamily="50" charset="-128"/>
            </a:rPr>
            <a:t>　全国市平均を下回る値で推移していることから、職員構成の改善も検討する中で現在の水準を基準に、職員給与が市の財政を逼迫させることのないよう職員給与の適正化に努める。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F6C218B-8308-42BE-99C3-5C10B79FDAC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B2BE693-5B6B-4634-B285-6E2C94FB649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CB4CEE1A-BFE9-4628-996E-F90774C0089E}"/>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7DE67E8B-557A-4B9D-9DE0-D63794064E1B}"/>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5914AB3F-6E57-4750-80AA-2D0980C79938}"/>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EB405246-AE6A-49EA-8EE9-640328C6BFFD}"/>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37CA3396-108F-4582-AC41-64817960EB52}"/>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5DD39C7F-76DF-4A2E-B3EB-9BF4F4A6315E}"/>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12DB5B3B-3F0E-4917-B204-D4D79EF91B01}"/>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A4C180D8-1539-41B7-A435-EB309578F814}"/>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FFD67C01-B456-4DD5-A67D-B145C29D3929}"/>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45DDCEAE-278E-42CA-9ED7-DDDCCDE2A22C}"/>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95220A2F-BEEE-4B6B-A185-8A1B2E561C8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87C78343-EA29-4274-94DC-AD84CAD3279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6198267A-8A96-40D4-BB1A-51642FED0DE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5510930E-9D36-4366-B70B-E3210B19874B}"/>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47F6E1C5-09A3-49D6-A2B7-291CAE9CA3DF}"/>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8CBD881B-AA3D-42EC-A3F9-5EC90337B18F}"/>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42380A4D-6432-43D9-8721-60561735766A}"/>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289CCE9D-DC08-4FFD-AE14-D05608C605BC}"/>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149578</xdr:rowOff>
    </xdr:to>
    <xdr:cxnSp macro="">
      <xdr:nvCxnSpPr>
        <xdr:cNvPr id="258" name="直線コネクタ 257">
          <a:extLst>
            <a:ext uri="{FF2B5EF4-FFF2-40B4-BE49-F238E27FC236}">
              <a16:creationId xmlns:a16="http://schemas.microsoft.com/office/drawing/2014/main" id="{3A00A25B-CA77-4590-926D-74CE809E7AD7}"/>
            </a:ext>
          </a:extLst>
        </xdr:cNvPr>
        <xdr:cNvCxnSpPr/>
      </xdr:nvCxnSpPr>
      <xdr:spPr>
        <a:xfrm flipV="1">
          <a:off x="16179800" y="144843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84D768E4-76E2-4241-AD31-3923AF9A714B}"/>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B45BCA7D-D4DA-404D-B6FA-D56FF1DA0851}"/>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149578</xdr:rowOff>
    </xdr:to>
    <xdr:cxnSp macro="">
      <xdr:nvCxnSpPr>
        <xdr:cNvPr id="261" name="直線コネクタ 260">
          <a:extLst>
            <a:ext uri="{FF2B5EF4-FFF2-40B4-BE49-F238E27FC236}">
              <a16:creationId xmlns:a16="http://schemas.microsoft.com/office/drawing/2014/main" id="{0A1F4308-30CD-459B-B729-4BD7578ADEAA}"/>
            </a:ext>
          </a:extLst>
        </xdr:cNvPr>
        <xdr:cNvCxnSpPr/>
      </xdr:nvCxnSpPr>
      <xdr:spPr>
        <a:xfrm>
          <a:off x="15290800" y="145245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F18A8A1A-B353-4067-885A-670A9EC3578F}"/>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66EF4351-668F-4946-A4D4-872EF8CC1EB1}"/>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122766</xdr:rowOff>
    </xdr:to>
    <xdr:cxnSp macro="">
      <xdr:nvCxnSpPr>
        <xdr:cNvPr id="264" name="直線コネクタ 263">
          <a:extLst>
            <a:ext uri="{FF2B5EF4-FFF2-40B4-BE49-F238E27FC236}">
              <a16:creationId xmlns:a16="http://schemas.microsoft.com/office/drawing/2014/main" id="{15AFEA55-8CD6-4580-9C09-E29422F9DF33}"/>
            </a:ext>
          </a:extLst>
        </xdr:cNvPr>
        <xdr:cNvCxnSpPr/>
      </xdr:nvCxnSpPr>
      <xdr:spPr>
        <a:xfrm>
          <a:off x="14401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96F09415-AC16-49FE-9FAF-5A7E815FC65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1E8AB843-5A95-41C4-AAA9-C8D89FA6D3EF}"/>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84</xdr:row>
      <xdr:rowOff>95955</xdr:rowOff>
    </xdr:to>
    <xdr:cxnSp macro="">
      <xdr:nvCxnSpPr>
        <xdr:cNvPr id="267" name="直線コネクタ 266">
          <a:extLst>
            <a:ext uri="{FF2B5EF4-FFF2-40B4-BE49-F238E27FC236}">
              <a16:creationId xmlns:a16="http://schemas.microsoft.com/office/drawing/2014/main" id="{A48B8F51-260B-4C85-812B-3A32789EB03E}"/>
            </a:ext>
          </a:extLst>
        </xdr:cNvPr>
        <xdr:cNvCxnSpPr/>
      </xdr:nvCxnSpPr>
      <xdr:spPr>
        <a:xfrm>
          <a:off x="13512800" y="1445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CCB36410-A430-4A49-8798-909ACC8848C5}"/>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142D5FCC-940C-48D6-9D6A-387EE2116D7F}"/>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108FE559-CE5F-4470-80D1-DEE5AA1DF8E5}"/>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3852E713-129C-4664-A2EA-023C5834B6E3}"/>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D45F123-88DF-4816-B910-77F19F676E7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4DD96A6-C7BA-4A3E-A338-205E8049941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3BB937C-4B0B-475C-9E79-1F736B1C7BD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BF878B8-DC3A-40E9-9F8C-0E776162BE8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DC6768D0-7D6F-44DB-BF8B-F21047419CE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7" name="楕円 276">
          <a:extLst>
            <a:ext uri="{FF2B5EF4-FFF2-40B4-BE49-F238E27FC236}">
              <a16:creationId xmlns:a16="http://schemas.microsoft.com/office/drawing/2014/main" id="{DA788D78-B505-4C2F-804D-F9F91B659D6E}"/>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8" name="給与水準   （国との比較）該当値テキスト">
          <a:extLst>
            <a:ext uri="{FF2B5EF4-FFF2-40B4-BE49-F238E27FC236}">
              <a16:creationId xmlns:a16="http://schemas.microsoft.com/office/drawing/2014/main" id="{66657213-AEBD-4EEC-A3F8-8CC35FBEC1AD}"/>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9" name="楕円 278">
          <a:extLst>
            <a:ext uri="{FF2B5EF4-FFF2-40B4-BE49-F238E27FC236}">
              <a16:creationId xmlns:a16="http://schemas.microsoft.com/office/drawing/2014/main" id="{309E749F-0DA3-4BC2-AB3B-B0BBCAA5D73E}"/>
            </a:ext>
          </a:extLst>
        </xdr:cNvPr>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80" name="テキスト ボックス 279">
          <a:extLst>
            <a:ext uri="{FF2B5EF4-FFF2-40B4-BE49-F238E27FC236}">
              <a16:creationId xmlns:a16="http://schemas.microsoft.com/office/drawing/2014/main" id="{3F844076-FC48-4612-ABC4-DF17926A5DF6}"/>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1" name="楕円 280">
          <a:extLst>
            <a:ext uri="{FF2B5EF4-FFF2-40B4-BE49-F238E27FC236}">
              <a16:creationId xmlns:a16="http://schemas.microsoft.com/office/drawing/2014/main" id="{17EE51E4-D82E-4D1C-827A-5A0C9BE173F8}"/>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2" name="テキスト ボックス 281">
          <a:extLst>
            <a:ext uri="{FF2B5EF4-FFF2-40B4-BE49-F238E27FC236}">
              <a16:creationId xmlns:a16="http://schemas.microsoft.com/office/drawing/2014/main" id="{288EBE47-A3CF-434F-B1C1-0D7FC7B6A61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3" name="楕円 282">
          <a:extLst>
            <a:ext uri="{FF2B5EF4-FFF2-40B4-BE49-F238E27FC236}">
              <a16:creationId xmlns:a16="http://schemas.microsoft.com/office/drawing/2014/main" id="{9FEAB9FB-AB4C-4B62-BE87-7138D495DFB1}"/>
            </a:ext>
          </a:extLst>
        </xdr:cNvPr>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84" name="テキスト ボックス 283">
          <a:extLst>
            <a:ext uri="{FF2B5EF4-FFF2-40B4-BE49-F238E27FC236}">
              <a16:creationId xmlns:a16="http://schemas.microsoft.com/office/drawing/2014/main" id="{9F8DA813-B7DA-46EC-B53F-81162A037D33}"/>
            </a:ext>
          </a:extLst>
        </xdr:cNvPr>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85" name="楕円 284">
          <a:extLst>
            <a:ext uri="{FF2B5EF4-FFF2-40B4-BE49-F238E27FC236}">
              <a16:creationId xmlns:a16="http://schemas.microsoft.com/office/drawing/2014/main" id="{42758D70-2761-4385-9F80-6EB8E5F8FA52}"/>
            </a:ext>
          </a:extLst>
        </xdr:cNvPr>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86" name="テキスト ボックス 285">
          <a:extLst>
            <a:ext uri="{FF2B5EF4-FFF2-40B4-BE49-F238E27FC236}">
              <a16:creationId xmlns:a16="http://schemas.microsoft.com/office/drawing/2014/main" id="{6ACEB795-7504-41C6-94FE-725B6EA3E587}"/>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6808E17-5C02-4B02-9DC0-5F68BEE7BC6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D1EBD9D7-8B31-4E8C-8759-76881D801BC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A1C2905-DA8C-4AE1-BA44-51D9136D9ED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266EF2F9-8433-4A90-AEC7-5C4AC5D3134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8FC2392-222A-4D73-B5E8-5C9473211AD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48EB4FD1-B5B1-4C36-8CAC-70AC7AB65B0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922A0C6B-05EF-41ED-B0A1-BFBB0DBA83A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9916CE0E-A016-4234-B2E3-5FD44CA77B4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E49E4AB3-82DE-4309-91BB-404AEAD9B4B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4B0C0C7D-726B-4F26-AA1C-BCF84F51A7A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6C18BD6D-3E9E-4E7D-96B8-0DACA71D3C7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4151136-DF48-4C3C-A76A-BC057518986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16F084CC-BA52-4016-ABBA-C3FD246230D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類似団体の平均値を下回る</a:t>
          </a:r>
          <a:r>
            <a:rPr kumimoji="1" lang="en-US" altLang="ja-JP" sz="1150">
              <a:latin typeface="ＭＳ Ｐゴシック" panose="020B0600070205080204" pitchFamily="50" charset="-128"/>
              <a:ea typeface="ＭＳ Ｐゴシック" panose="020B0600070205080204" pitchFamily="50" charset="-128"/>
            </a:rPr>
            <a:t>9.66</a:t>
          </a:r>
          <a:r>
            <a:rPr kumimoji="1" lang="ja-JP" altLang="en-US" sz="1150">
              <a:latin typeface="ＭＳ Ｐゴシック" panose="020B0600070205080204" pitchFamily="50" charset="-128"/>
              <a:ea typeface="ＭＳ Ｐゴシック" panose="020B0600070205080204" pitchFamily="50" charset="-128"/>
            </a:rPr>
            <a:t>人となり、前年度と比較し横ばいで推移している。</a:t>
          </a:r>
        </a:p>
        <a:p>
          <a:r>
            <a:rPr kumimoji="1" lang="ja-JP" altLang="en-US" sz="1150">
              <a:latin typeface="ＭＳ Ｐゴシック" panose="020B0600070205080204" pitchFamily="50" charset="-128"/>
              <a:ea typeface="ＭＳ Ｐゴシック" panose="020B0600070205080204" pitchFamily="50" charset="-128"/>
            </a:rPr>
            <a:t>　市では、平成</a:t>
          </a:r>
          <a:r>
            <a:rPr kumimoji="1" lang="en-US" altLang="ja-JP" sz="1150">
              <a:latin typeface="ＭＳ Ｐゴシック" panose="020B0600070205080204" pitchFamily="50" charset="-128"/>
              <a:ea typeface="ＭＳ Ｐゴシック" panose="020B0600070205080204" pitchFamily="50" charset="-128"/>
            </a:rPr>
            <a:t>18</a:t>
          </a:r>
          <a:r>
            <a:rPr kumimoji="1" lang="ja-JP" altLang="en-US" sz="1150">
              <a:latin typeface="ＭＳ Ｐゴシック" panose="020B0600070205080204" pitchFamily="50" charset="-128"/>
              <a:ea typeface="ＭＳ Ｐゴシック" panose="020B0600070205080204" pitchFamily="50" charset="-128"/>
            </a:rPr>
            <a:t>年度に作成した集中改革プランに基づき、退職者不補充や早期退職者奨励制度の活用など定員適正化に努め、令和</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年度までに</a:t>
          </a:r>
          <a:r>
            <a:rPr kumimoji="1" lang="en-US" altLang="ja-JP" sz="1150">
              <a:latin typeface="ＭＳ Ｐゴシック" panose="020B0600070205080204" pitchFamily="50" charset="-128"/>
              <a:ea typeface="ＭＳ Ｐゴシック" panose="020B0600070205080204" pitchFamily="50" charset="-128"/>
            </a:rPr>
            <a:t>83</a:t>
          </a:r>
          <a:r>
            <a:rPr kumimoji="1" lang="ja-JP" altLang="en-US" sz="1150">
              <a:latin typeface="ＭＳ Ｐゴシック" panose="020B0600070205080204" pitchFamily="50" charset="-128"/>
              <a:ea typeface="ＭＳ Ｐゴシック" panose="020B0600070205080204" pitchFamily="50" charset="-128"/>
            </a:rPr>
            <a:t>人を減員してきた。また、令和</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年度には、令和</a:t>
          </a:r>
          <a:r>
            <a:rPr kumimoji="1" lang="en-US" altLang="ja-JP" sz="1150">
              <a:latin typeface="ＭＳ Ｐゴシック" panose="020B0600070205080204" pitchFamily="50" charset="-128"/>
              <a:ea typeface="ＭＳ Ｐゴシック" panose="020B0600070205080204" pitchFamily="50" charset="-128"/>
            </a:rPr>
            <a:t>9</a:t>
          </a:r>
          <a:r>
            <a:rPr kumimoji="1" lang="ja-JP" altLang="en-US" sz="1150">
              <a:latin typeface="ＭＳ Ｐゴシック" panose="020B0600070205080204" pitchFamily="50" charset="-128"/>
              <a:ea typeface="ＭＳ Ｐゴシック" panose="020B0600070205080204" pitchFamily="50" charset="-128"/>
            </a:rPr>
            <a:t>年度までを計画期間とする定員適正化計画を策定したところである。</a:t>
          </a:r>
        </a:p>
        <a:p>
          <a:r>
            <a:rPr kumimoji="1" lang="ja-JP" altLang="en-US" sz="1150">
              <a:latin typeface="ＭＳ Ｐゴシック" panose="020B0600070205080204" pitchFamily="50" charset="-128"/>
              <a:ea typeface="ＭＳ Ｐゴシック" panose="020B0600070205080204" pitchFamily="50" charset="-128"/>
            </a:rPr>
            <a:t>　今後も多様化する住民ニーズに的確に対応できる組織体制を維持しつつ、新行財政改革大綱や定員適正化計画に基づく適正な定員管理に努める。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BEC2F00-0F90-41AF-BB52-CED1E0B76FA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75AEEB9A-6535-4E11-A841-12983264630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63D95F76-ED2E-4965-9B4A-6F8DE44F594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7637AB2A-89C3-4BE1-8D62-C5D0A0C5C55D}"/>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AB88767B-31EF-4E13-BEBA-3875A89A464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55D0B9DA-CA47-4320-B3D7-2D246C59945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7C19A14F-D6BE-4D23-8FD6-E7E992D44827}"/>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D9470017-506F-40DA-8FD5-35BA24701CED}"/>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5BB340AE-753F-443C-BDDD-A8C61F4F4E7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5AEF4D5C-4939-41E3-B93A-A51544F24623}"/>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3FE5727F-B7F4-4C86-B22A-A454966A0FDA}"/>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D11558EB-4470-4B93-9915-8C202BC5DEF4}"/>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2F9643D0-A146-4C62-B0E5-0A3C8566402A}"/>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FE445D91-348E-4DF4-A419-FDB63E1628D2}"/>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FD34F730-6F30-4AEC-BC79-7E1A61609DB7}"/>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40B51BC2-E649-419F-9297-40455C60315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A29E23A6-166B-4E3E-9EB3-45008AE863BC}"/>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58CA8748-9401-42D8-9ACD-76DAEB09E01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1B2A8083-D69B-461C-B2F8-C065FDB3045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900F9470-AB9E-4BF9-9C88-4AFF8F3233E9}"/>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109B1C30-8A8D-4BF9-951F-1E01B7BD189E}"/>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DB5FAFE9-49EA-4D5D-9C27-A3BE25ABDCAC}"/>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3050105A-7CC0-4CAC-8AE9-9C0B77A229B5}"/>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66766</xdr:rowOff>
    </xdr:from>
    <xdr:to>
      <xdr:col>81</xdr:col>
      <xdr:colOff>44450</xdr:colOff>
      <xdr:row>60</xdr:row>
      <xdr:rowOff>66766</xdr:rowOff>
    </xdr:to>
    <xdr:cxnSp macro="">
      <xdr:nvCxnSpPr>
        <xdr:cNvPr id="323" name="直線コネクタ 322">
          <a:extLst>
            <a:ext uri="{FF2B5EF4-FFF2-40B4-BE49-F238E27FC236}">
              <a16:creationId xmlns:a16="http://schemas.microsoft.com/office/drawing/2014/main" id="{D99E3B79-A167-4A78-A72F-8BD533063CB9}"/>
            </a:ext>
          </a:extLst>
        </xdr:cNvPr>
        <xdr:cNvCxnSpPr/>
      </xdr:nvCxnSpPr>
      <xdr:spPr>
        <a:xfrm>
          <a:off x="16179800" y="10353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57BD43D6-16CE-4611-976A-498C3F74D9FA}"/>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60D330C9-4D26-4394-BFDE-0CDBD8892573}"/>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54126</xdr:rowOff>
    </xdr:from>
    <xdr:to>
      <xdr:col>77</xdr:col>
      <xdr:colOff>44450</xdr:colOff>
      <xdr:row>60</xdr:row>
      <xdr:rowOff>66766</xdr:rowOff>
    </xdr:to>
    <xdr:cxnSp macro="">
      <xdr:nvCxnSpPr>
        <xdr:cNvPr id="326" name="直線コネクタ 325">
          <a:extLst>
            <a:ext uri="{FF2B5EF4-FFF2-40B4-BE49-F238E27FC236}">
              <a16:creationId xmlns:a16="http://schemas.microsoft.com/office/drawing/2014/main" id="{F3BF8F9B-241A-4B38-BD6E-C59DB21F617D}"/>
            </a:ext>
          </a:extLst>
        </xdr:cNvPr>
        <xdr:cNvCxnSpPr/>
      </xdr:nvCxnSpPr>
      <xdr:spPr>
        <a:xfrm>
          <a:off x="15290800" y="10341126"/>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F1C49822-EA2F-4DE4-938D-5294C144EC68}"/>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4D92D8CB-F4B3-4686-922D-F821948F74D2}"/>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54126</xdr:rowOff>
    </xdr:from>
    <xdr:to>
      <xdr:col>72</xdr:col>
      <xdr:colOff>203200</xdr:colOff>
      <xdr:row>60</xdr:row>
      <xdr:rowOff>56424</xdr:rowOff>
    </xdr:to>
    <xdr:cxnSp macro="">
      <xdr:nvCxnSpPr>
        <xdr:cNvPr id="329" name="直線コネクタ 328">
          <a:extLst>
            <a:ext uri="{FF2B5EF4-FFF2-40B4-BE49-F238E27FC236}">
              <a16:creationId xmlns:a16="http://schemas.microsoft.com/office/drawing/2014/main" id="{52AD4CB3-A985-4770-A620-9BBB5C560652}"/>
            </a:ext>
          </a:extLst>
        </xdr:cNvPr>
        <xdr:cNvCxnSpPr/>
      </xdr:nvCxnSpPr>
      <xdr:spPr>
        <a:xfrm flipV="1">
          <a:off x="14401800" y="1034112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422F89CC-6B3C-4401-82C3-5ABD085D3248}"/>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58104FD1-3BE4-4395-ACCB-8F713DA09FDA}"/>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41487</xdr:rowOff>
    </xdr:from>
    <xdr:to>
      <xdr:col>68</xdr:col>
      <xdr:colOff>152400</xdr:colOff>
      <xdr:row>60</xdr:row>
      <xdr:rowOff>56424</xdr:rowOff>
    </xdr:to>
    <xdr:cxnSp macro="">
      <xdr:nvCxnSpPr>
        <xdr:cNvPr id="332" name="直線コネクタ 331">
          <a:extLst>
            <a:ext uri="{FF2B5EF4-FFF2-40B4-BE49-F238E27FC236}">
              <a16:creationId xmlns:a16="http://schemas.microsoft.com/office/drawing/2014/main" id="{38ED119B-DA60-46DF-9ECF-330045B3E451}"/>
            </a:ext>
          </a:extLst>
        </xdr:cNvPr>
        <xdr:cNvCxnSpPr/>
      </xdr:nvCxnSpPr>
      <xdr:spPr>
        <a:xfrm>
          <a:off x="13512800" y="10328487"/>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CF7517F8-449E-4313-9C0F-D8994308CD1F}"/>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DDB07F06-A149-4B73-9EA3-D0267F1DADB5}"/>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71FBCDBB-CA56-41E7-8BF8-54F0FA888ABF}"/>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BD145BE1-48D4-4356-8B46-348FE5FD97BB}"/>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14EB896-8AD8-4BF9-A0B9-11389E29B9B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5858D28-BDB9-4882-9AA9-1972EB87263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5B57EC6-05C4-44CA-A0F8-A738436F064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775F692-E268-411C-A6E3-9FD8D1488B0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53A2DAED-A8A5-4B85-8DFF-12BA3E191CC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15966</xdr:rowOff>
    </xdr:from>
    <xdr:to>
      <xdr:col>81</xdr:col>
      <xdr:colOff>95250</xdr:colOff>
      <xdr:row>60</xdr:row>
      <xdr:rowOff>117566</xdr:rowOff>
    </xdr:to>
    <xdr:sp macro="" textlink="">
      <xdr:nvSpPr>
        <xdr:cNvPr id="342" name="楕円 341">
          <a:extLst>
            <a:ext uri="{FF2B5EF4-FFF2-40B4-BE49-F238E27FC236}">
              <a16:creationId xmlns:a16="http://schemas.microsoft.com/office/drawing/2014/main" id="{DF211EF9-AC02-4E08-8B66-304FB7701B5A}"/>
            </a:ext>
          </a:extLst>
        </xdr:cNvPr>
        <xdr:cNvSpPr/>
      </xdr:nvSpPr>
      <xdr:spPr>
        <a:xfrm>
          <a:off x="16967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32493</xdr:rowOff>
    </xdr:from>
    <xdr:ext cx="762000" cy="259045"/>
    <xdr:sp macro="" textlink="">
      <xdr:nvSpPr>
        <xdr:cNvPr id="343" name="定員管理の状況該当値テキスト">
          <a:extLst>
            <a:ext uri="{FF2B5EF4-FFF2-40B4-BE49-F238E27FC236}">
              <a16:creationId xmlns:a16="http://schemas.microsoft.com/office/drawing/2014/main" id="{1312D238-EDC6-49C2-BA86-F0EE9AD9701A}"/>
            </a:ext>
          </a:extLst>
        </xdr:cNvPr>
        <xdr:cNvSpPr txBox="1"/>
      </xdr:nvSpPr>
      <xdr:spPr>
        <a:xfrm>
          <a:off x="17106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15966</xdr:rowOff>
    </xdr:from>
    <xdr:to>
      <xdr:col>77</xdr:col>
      <xdr:colOff>95250</xdr:colOff>
      <xdr:row>60</xdr:row>
      <xdr:rowOff>117566</xdr:rowOff>
    </xdr:to>
    <xdr:sp macro="" textlink="">
      <xdr:nvSpPr>
        <xdr:cNvPr id="344" name="楕円 343">
          <a:extLst>
            <a:ext uri="{FF2B5EF4-FFF2-40B4-BE49-F238E27FC236}">
              <a16:creationId xmlns:a16="http://schemas.microsoft.com/office/drawing/2014/main" id="{144F7621-B741-471F-A2DA-A10E8C69EFD3}"/>
            </a:ext>
          </a:extLst>
        </xdr:cNvPr>
        <xdr:cNvSpPr/>
      </xdr:nvSpPr>
      <xdr:spPr>
        <a:xfrm>
          <a:off x="16129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127743</xdr:rowOff>
    </xdr:from>
    <xdr:ext cx="736600" cy="259045"/>
    <xdr:sp macro="" textlink="">
      <xdr:nvSpPr>
        <xdr:cNvPr id="345" name="テキスト ボックス 344">
          <a:extLst>
            <a:ext uri="{FF2B5EF4-FFF2-40B4-BE49-F238E27FC236}">
              <a16:creationId xmlns:a16="http://schemas.microsoft.com/office/drawing/2014/main" id="{E7BA821E-2618-47D9-824A-A6E26F83B4A8}"/>
            </a:ext>
          </a:extLst>
        </xdr:cNvPr>
        <xdr:cNvSpPr txBox="1"/>
      </xdr:nvSpPr>
      <xdr:spPr>
        <a:xfrm>
          <a:off x="15798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3326</xdr:rowOff>
    </xdr:from>
    <xdr:to>
      <xdr:col>73</xdr:col>
      <xdr:colOff>44450</xdr:colOff>
      <xdr:row>60</xdr:row>
      <xdr:rowOff>104926</xdr:rowOff>
    </xdr:to>
    <xdr:sp macro="" textlink="">
      <xdr:nvSpPr>
        <xdr:cNvPr id="346" name="楕円 345">
          <a:extLst>
            <a:ext uri="{FF2B5EF4-FFF2-40B4-BE49-F238E27FC236}">
              <a16:creationId xmlns:a16="http://schemas.microsoft.com/office/drawing/2014/main" id="{96D77E11-C186-4687-8BE4-74C1890AFA9A}"/>
            </a:ext>
          </a:extLst>
        </xdr:cNvPr>
        <xdr:cNvSpPr/>
      </xdr:nvSpPr>
      <xdr:spPr>
        <a:xfrm>
          <a:off x="15240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115103</xdr:rowOff>
    </xdr:from>
    <xdr:ext cx="762000" cy="259045"/>
    <xdr:sp macro="" textlink="">
      <xdr:nvSpPr>
        <xdr:cNvPr id="347" name="テキスト ボックス 346">
          <a:extLst>
            <a:ext uri="{FF2B5EF4-FFF2-40B4-BE49-F238E27FC236}">
              <a16:creationId xmlns:a16="http://schemas.microsoft.com/office/drawing/2014/main" id="{B98A4796-4ECB-4AED-A704-851E6C4EDB79}"/>
            </a:ext>
          </a:extLst>
        </xdr:cNvPr>
        <xdr:cNvSpPr txBox="1"/>
      </xdr:nvSpPr>
      <xdr:spPr>
        <a:xfrm>
          <a:off x="14909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5624</xdr:rowOff>
    </xdr:from>
    <xdr:to>
      <xdr:col>68</xdr:col>
      <xdr:colOff>203200</xdr:colOff>
      <xdr:row>60</xdr:row>
      <xdr:rowOff>107224</xdr:rowOff>
    </xdr:to>
    <xdr:sp macro="" textlink="">
      <xdr:nvSpPr>
        <xdr:cNvPr id="348" name="楕円 347">
          <a:extLst>
            <a:ext uri="{FF2B5EF4-FFF2-40B4-BE49-F238E27FC236}">
              <a16:creationId xmlns:a16="http://schemas.microsoft.com/office/drawing/2014/main" id="{5155B2C9-83ED-432B-B823-A45EBE044C04}"/>
            </a:ext>
          </a:extLst>
        </xdr:cNvPr>
        <xdr:cNvSpPr/>
      </xdr:nvSpPr>
      <xdr:spPr>
        <a:xfrm>
          <a:off x="14351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117401</xdr:rowOff>
    </xdr:from>
    <xdr:ext cx="762000" cy="259045"/>
    <xdr:sp macro="" textlink="">
      <xdr:nvSpPr>
        <xdr:cNvPr id="349" name="テキスト ボックス 348">
          <a:extLst>
            <a:ext uri="{FF2B5EF4-FFF2-40B4-BE49-F238E27FC236}">
              <a16:creationId xmlns:a16="http://schemas.microsoft.com/office/drawing/2014/main" id="{F1BBED1D-7678-41B1-B2EA-F4969C6955E9}"/>
            </a:ext>
          </a:extLst>
        </xdr:cNvPr>
        <xdr:cNvSpPr txBox="1"/>
      </xdr:nvSpPr>
      <xdr:spPr>
        <a:xfrm>
          <a:off x="14020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50" name="楕円 349">
          <a:extLst>
            <a:ext uri="{FF2B5EF4-FFF2-40B4-BE49-F238E27FC236}">
              <a16:creationId xmlns:a16="http://schemas.microsoft.com/office/drawing/2014/main" id="{162AF9E2-08B1-4C38-9BEC-15B1C11CDFA1}"/>
            </a:ext>
          </a:extLst>
        </xdr:cNvPr>
        <xdr:cNvSpPr/>
      </xdr:nvSpPr>
      <xdr:spPr>
        <a:xfrm>
          <a:off x="13462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51" name="テキスト ボックス 350">
          <a:extLst>
            <a:ext uri="{FF2B5EF4-FFF2-40B4-BE49-F238E27FC236}">
              <a16:creationId xmlns:a16="http://schemas.microsoft.com/office/drawing/2014/main" id="{35BDD5C7-CA01-4F1E-9C6C-F98E6BE6145D}"/>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3BD56766-2A51-4CAB-B32A-C8017B50EC7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9DDA793-2CB6-4B8F-B23A-861FF3DA880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9D49800A-42F0-4798-951E-7BAE423E82C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371B6F44-4FC3-49B8-AAF4-A1ED75F6491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5B013064-F093-467D-9871-D29D7BD414D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5037F0D2-E323-4C72-B047-71CAA52EDE8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EE70A3F7-4FA5-45F3-A3B6-BD08176D1D5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97F3D7EA-9837-4B47-8413-5428A974979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113301D5-E64C-4EB4-A5CC-37AE2860876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C795AF6C-CEFA-4575-A590-16EC17FD178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B6DC1419-35EF-4AB8-93F1-2A4AB859B03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9F200A2A-3914-4B9F-8F6D-B6239BAAAA6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E5F15C69-2B21-479E-8DCC-54CDAAA4D7A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前年度から</a:t>
          </a:r>
          <a:r>
            <a:rPr kumimoji="1" lang="en-US" altLang="ja-JP" sz="1150">
              <a:latin typeface="ＭＳ Ｐゴシック" panose="020B0600070205080204" pitchFamily="50" charset="-128"/>
              <a:ea typeface="ＭＳ Ｐゴシック" panose="020B0600070205080204" pitchFamily="50" charset="-128"/>
            </a:rPr>
            <a:t>0.7</a:t>
          </a:r>
          <a:r>
            <a:rPr kumimoji="1" lang="ja-JP" altLang="en-US" sz="1150">
              <a:latin typeface="ＭＳ Ｐゴシック" panose="020B0600070205080204" pitchFamily="50" charset="-128"/>
              <a:ea typeface="ＭＳ Ｐゴシック" panose="020B0600070205080204" pitchFamily="50" charset="-128"/>
            </a:rPr>
            <a:t>ポイント減少し</a:t>
          </a:r>
          <a:r>
            <a:rPr kumimoji="1" lang="en-US" altLang="ja-JP" sz="1150">
              <a:latin typeface="ＭＳ Ｐゴシック" panose="020B0600070205080204" pitchFamily="50" charset="-128"/>
              <a:ea typeface="ＭＳ Ｐゴシック" panose="020B0600070205080204" pitchFamily="50" charset="-128"/>
            </a:rPr>
            <a:t>15.2</a:t>
          </a:r>
          <a:r>
            <a:rPr kumimoji="1" lang="ja-JP" altLang="en-US" sz="1150">
              <a:latin typeface="ＭＳ Ｐゴシック" panose="020B0600070205080204" pitchFamily="50" charset="-128"/>
              <a:ea typeface="ＭＳ Ｐゴシック" panose="020B0600070205080204" pitchFamily="50" charset="-128"/>
            </a:rPr>
            <a:t>％となり、依然として類似団体の平均値を上回る高い比率となっている。</a:t>
          </a:r>
        </a:p>
        <a:p>
          <a:r>
            <a:rPr kumimoji="1" lang="ja-JP" altLang="en-US" sz="1150">
              <a:latin typeface="ＭＳ Ｐゴシック" panose="020B0600070205080204" pitchFamily="50" charset="-128"/>
              <a:ea typeface="ＭＳ Ｐゴシック" panose="020B0600070205080204" pitchFamily="50" charset="-128"/>
            </a:rPr>
            <a:t>　臨時財政対策債や公共施設等適正管理推進事業債の償還増が主な要因として挙げられる。公債費の償還ピークを越えたものの、数年は高止まりすることが予想されるため、</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ヵ年平均で算出される実質公債費比率も高止まりが見込まれる。今後とも、緊急度や住民ニーズを把握する中で建設事業の選択実施の取り組みを継続し、公債費負担の適正化に努める。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A9F59D74-AB9E-47D9-89EA-68025F2C3E5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48EFA7FC-F07A-476C-A222-627C865DDC6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A1C072EB-7483-491F-8BA3-A3C11890B08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83981F0C-E97C-476D-B478-B026DE7CD2C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BDC85D98-902E-4F4C-8301-11D65C7D806E}"/>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AD03AF98-3939-4D9A-A64A-2B0DC1D844F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7304383F-5B8D-4F26-9D89-2FBCDF1CEEB5}"/>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ECFFE9C-EA9E-409E-93B0-950B4A3EDE51}"/>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F244B541-2B03-4981-8161-B0A695520E92}"/>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D13AAB50-6B25-4CD6-9CB1-A74B7BD1F7BC}"/>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F1E91EF0-CF72-4085-B295-4EA439D8794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EC6E00C0-904D-4513-A6D9-BBFA2C49EF8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E482D15A-E84C-4D66-99E9-EABE0CEDB347}"/>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67F60002-8F01-41D5-A895-A5973477DDB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8568E066-5D36-411E-BB73-042C30076B2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7D70B0FA-B8A3-4257-A512-1A481FC84762}"/>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49C85C4A-5A14-482E-B0AF-8D807A1011FC}"/>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EB6EB904-8602-4DC8-B4AD-F4194B3E2913}"/>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62DA7129-55B2-4318-885F-08EC738E086F}"/>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EE849137-BD71-4BC6-9979-E3A20932164D}"/>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142663</xdr:rowOff>
    </xdr:from>
    <xdr:to>
      <xdr:col>81</xdr:col>
      <xdr:colOff>44450</xdr:colOff>
      <xdr:row>37</xdr:row>
      <xdr:rowOff>156739</xdr:rowOff>
    </xdr:to>
    <xdr:cxnSp macro="">
      <xdr:nvCxnSpPr>
        <xdr:cNvPr id="385" name="直線コネクタ 384">
          <a:extLst>
            <a:ext uri="{FF2B5EF4-FFF2-40B4-BE49-F238E27FC236}">
              <a16:creationId xmlns:a16="http://schemas.microsoft.com/office/drawing/2014/main" id="{CF3DB940-AA5E-4B07-A1D6-44DE19F9599F}"/>
            </a:ext>
          </a:extLst>
        </xdr:cNvPr>
        <xdr:cNvCxnSpPr/>
      </xdr:nvCxnSpPr>
      <xdr:spPr>
        <a:xfrm flipV="1">
          <a:off x="16179800" y="6486313"/>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A68CDC7B-8789-4BEA-9A11-AE8A6CBC2C9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E89ED10F-ABEE-4551-8BC5-2ECA6CF0AE33}"/>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156739</xdr:rowOff>
    </xdr:from>
    <xdr:to>
      <xdr:col>77</xdr:col>
      <xdr:colOff>44450</xdr:colOff>
      <xdr:row>37</xdr:row>
      <xdr:rowOff>166794</xdr:rowOff>
    </xdr:to>
    <xdr:cxnSp macro="">
      <xdr:nvCxnSpPr>
        <xdr:cNvPr id="388" name="直線コネクタ 387">
          <a:extLst>
            <a:ext uri="{FF2B5EF4-FFF2-40B4-BE49-F238E27FC236}">
              <a16:creationId xmlns:a16="http://schemas.microsoft.com/office/drawing/2014/main" id="{3459F078-1D95-454B-A48F-78A368D8E158}"/>
            </a:ext>
          </a:extLst>
        </xdr:cNvPr>
        <xdr:cNvCxnSpPr/>
      </xdr:nvCxnSpPr>
      <xdr:spPr>
        <a:xfrm flipV="1">
          <a:off x="15290800" y="6500389"/>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50AA9A77-6525-42F5-A2D6-8F6A59266B28}"/>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F6606A64-67C5-4AE8-A1DA-28463E1C8079}"/>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37</xdr:row>
      <xdr:rowOff>166794</xdr:rowOff>
    </xdr:to>
    <xdr:cxnSp macro="">
      <xdr:nvCxnSpPr>
        <xdr:cNvPr id="391" name="直線コネクタ 390">
          <a:extLst>
            <a:ext uri="{FF2B5EF4-FFF2-40B4-BE49-F238E27FC236}">
              <a16:creationId xmlns:a16="http://schemas.microsoft.com/office/drawing/2014/main" id="{01C1CA09-2B86-4BD3-B2C1-CB88DA4A3037}"/>
            </a:ext>
          </a:extLst>
        </xdr:cNvPr>
        <xdr:cNvCxnSpPr/>
      </xdr:nvCxnSpPr>
      <xdr:spPr>
        <a:xfrm>
          <a:off x="14401800" y="65024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FD38D89D-F34A-45F5-A659-718E629B8955}"/>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60739852-84D4-4972-9737-738787F09AC8}"/>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37</xdr:row>
      <xdr:rowOff>158750</xdr:rowOff>
    </xdr:to>
    <xdr:cxnSp macro="">
      <xdr:nvCxnSpPr>
        <xdr:cNvPr id="394" name="直線コネクタ 393">
          <a:extLst>
            <a:ext uri="{FF2B5EF4-FFF2-40B4-BE49-F238E27FC236}">
              <a16:creationId xmlns:a16="http://schemas.microsoft.com/office/drawing/2014/main" id="{E2BFDE9D-7096-439E-BCEA-B237F99C2539}"/>
            </a:ext>
          </a:extLst>
        </xdr:cNvPr>
        <xdr:cNvCxnSpPr/>
      </xdr:nvCxnSpPr>
      <xdr:spPr>
        <a:xfrm>
          <a:off x="13512800" y="6478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436F708B-07D2-4D8A-A2B9-7AC395231F4D}"/>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F19FCCE9-47BB-4EE5-A9A8-6AF2BF8810E5}"/>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B17BF8F5-DFA8-4DD2-A490-2C181E9C6271}"/>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350A6FC1-2C51-4C81-952D-46C32DC788E4}"/>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3F7AFD11-CD1C-41DA-A1E3-3DA133BC4AF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43C80757-D60F-40F7-904E-07D81AFB0A2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A0B8BA0-6528-4B20-B835-2DBDE890BDE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4AEB6449-43BE-49B9-A565-B92D9FD37C8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511A15C6-7FEE-42A4-B1A6-7198E7A6AF7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91863</xdr:rowOff>
    </xdr:from>
    <xdr:to>
      <xdr:col>81</xdr:col>
      <xdr:colOff>95250</xdr:colOff>
      <xdr:row>38</xdr:row>
      <xdr:rowOff>22013</xdr:rowOff>
    </xdr:to>
    <xdr:sp macro="" textlink="">
      <xdr:nvSpPr>
        <xdr:cNvPr id="404" name="楕円 403">
          <a:extLst>
            <a:ext uri="{FF2B5EF4-FFF2-40B4-BE49-F238E27FC236}">
              <a16:creationId xmlns:a16="http://schemas.microsoft.com/office/drawing/2014/main" id="{EA6F9465-5A15-4008-9A6A-51C45E2CB013}"/>
            </a:ext>
          </a:extLst>
        </xdr:cNvPr>
        <xdr:cNvSpPr/>
      </xdr:nvSpPr>
      <xdr:spPr>
        <a:xfrm>
          <a:off x="16967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63940</xdr:rowOff>
    </xdr:from>
    <xdr:ext cx="762000" cy="259045"/>
    <xdr:sp macro="" textlink="">
      <xdr:nvSpPr>
        <xdr:cNvPr id="405" name="公債費負担の状況該当値テキスト">
          <a:extLst>
            <a:ext uri="{FF2B5EF4-FFF2-40B4-BE49-F238E27FC236}">
              <a16:creationId xmlns:a16="http://schemas.microsoft.com/office/drawing/2014/main" id="{7EEEE1B9-23F2-421B-BE38-02AA102C3942}"/>
            </a:ext>
          </a:extLst>
        </xdr:cNvPr>
        <xdr:cNvSpPr txBox="1"/>
      </xdr:nvSpPr>
      <xdr:spPr>
        <a:xfrm>
          <a:off x="17106900" y="64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105939</xdr:rowOff>
    </xdr:from>
    <xdr:to>
      <xdr:col>77</xdr:col>
      <xdr:colOff>95250</xdr:colOff>
      <xdr:row>38</xdr:row>
      <xdr:rowOff>36089</xdr:rowOff>
    </xdr:to>
    <xdr:sp macro="" textlink="">
      <xdr:nvSpPr>
        <xdr:cNvPr id="406" name="楕円 405">
          <a:extLst>
            <a:ext uri="{FF2B5EF4-FFF2-40B4-BE49-F238E27FC236}">
              <a16:creationId xmlns:a16="http://schemas.microsoft.com/office/drawing/2014/main" id="{891B0A7E-D828-41CA-9C7C-B3C2DA760BD4}"/>
            </a:ext>
          </a:extLst>
        </xdr:cNvPr>
        <xdr:cNvSpPr/>
      </xdr:nvSpPr>
      <xdr:spPr>
        <a:xfrm>
          <a:off x="16129000" y="64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20866</xdr:rowOff>
    </xdr:from>
    <xdr:ext cx="736600" cy="259045"/>
    <xdr:sp macro="" textlink="">
      <xdr:nvSpPr>
        <xdr:cNvPr id="407" name="テキスト ボックス 406">
          <a:extLst>
            <a:ext uri="{FF2B5EF4-FFF2-40B4-BE49-F238E27FC236}">
              <a16:creationId xmlns:a16="http://schemas.microsoft.com/office/drawing/2014/main" id="{79FBC49D-FC84-4561-85A6-AD8CA00A627F}"/>
            </a:ext>
          </a:extLst>
        </xdr:cNvPr>
        <xdr:cNvSpPr txBox="1"/>
      </xdr:nvSpPr>
      <xdr:spPr>
        <a:xfrm>
          <a:off x="15798800" y="6535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408" name="楕円 407">
          <a:extLst>
            <a:ext uri="{FF2B5EF4-FFF2-40B4-BE49-F238E27FC236}">
              <a16:creationId xmlns:a16="http://schemas.microsoft.com/office/drawing/2014/main" id="{53B60E79-840A-4CE5-9E52-417755D44F33}"/>
            </a:ext>
          </a:extLst>
        </xdr:cNvPr>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30921</xdr:rowOff>
    </xdr:from>
    <xdr:ext cx="762000" cy="259045"/>
    <xdr:sp macro="" textlink="">
      <xdr:nvSpPr>
        <xdr:cNvPr id="409" name="テキスト ボックス 408">
          <a:extLst>
            <a:ext uri="{FF2B5EF4-FFF2-40B4-BE49-F238E27FC236}">
              <a16:creationId xmlns:a16="http://schemas.microsoft.com/office/drawing/2014/main" id="{9996805C-69A6-456B-BC34-3EE0114A0622}"/>
            </a:ext>
          </a:extLst>
        </xdr:cNvPr>
        <xdr:cNvSpPr txBox="1"/>
      </xdr:nvSpPr>
      <xdr:spPr>
        <a:xfrm>
          <a:off x="149098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10" name="楕円 409">
          <a:extLst>
            <a:ext uri="{FF2B5EF4-FFF2-40B4-BE49-F238E27FC236}">
              <a16:creationId xmlns:a16="http://schemas.microsoft.com/office/drawing/2014/main" id="{AE27E399-74C0-424A-B5A7-0B0290FB2FDD}"/>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22877</xdr:rowOff>
    </xdr:from>
    <xdr:ext cx="762000" cy="259045"/>
    <xdr:sp macro="" textlink="">
      <xdr:nvSpPr>
        <xdr:cNvPr id="411" name="テキスト ボックス 410">
          <a:extLst>
            <a:ext uri="{FF2B5EF4-FFF2-40B4-BE49-F238E27FC236}">
              <a16:creationId xmlns:a16="http://schemas.microsoft.com/office/drawing/2014/main" id="{98126A68-D8C3-4BFD-9E87-57CAC53DD927}"/>
            </a:ext>
          </a:extLst>
        </xdr:cNvPr>
        <xdr:cNvSpPr txBox="1"/>
      </xdr:nvSpPr>
      <xdr:spPr>
        <a:xfrm>
          <a:off x="14020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83820</xdr:rowOff>
    </xdr:from>
    <xdr:to>
      <xdr:col>64</xdr:col>
      <xdr:colOff>152400</xdr:colOff>
      <xdr:row>38</xdr:row>
      <xdr:rowOff>13970</xdr:rowOff>
    </xdr:to>
    <xdr:sp macro="" textlink="">
      <xdr:nvSpPr>
        <xdr:cNvPr id="412" name="楕円 411">
          <a:extLst>
            <a:ext uri="{FF2B5EF4-FFF2-40B4-BE49-F238E27FC236}">
              <a16:creationId xmlns:a16="http://schemas.microsoft.com/office/drawing/2014/main" id="{F47F85FC-2CDB-478E-994E-E73AC0D5F4D3}"/>
            </a:ext>
          </a:extLst>
        </xdr:cNvPr>
        <xdr:cNvSpPr/>
      </xdr:nvSpPr>
      <xdr:spPr>
        <a:xfrm>
          <a:off x="1346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170197</xdr:rowOff>
    </xdr:from>
    <xdr:ext cx="762000" cy="259045"/>
    <xdr:sp macro="" textlink="">
      <xdr:nvSpPr>
        <xdr:cNvPr id="413" name="テキスト ボックス 412">
          <a:extLst>
            <a:ext uri="{FF2B5EF4-FFF2-40B4-BE49-F238E27FC236}">
              <a16:creationId xmlns:a16="http://schemas.microsoft.com/office/drawing/2014/main" id="{3EE7365A-2E7B-41AB-AFD8-90BC503F8469}"/>
            </a:ext>
          </a:extLst>
        </xdr:cNvPr>
        <xdr:cNvSpPr txBox="1"/>
      </xdr:nvSpPr>
      <xdr:spPr>
        <a:xfrm>
          <a:off x="131318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FF35DE-EFDC-4445-8693-F83F82ED212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64D2AD94-13E3-4A2E-9E88-9B44EA63E59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E37EB1B1-C186-4B70-9E0C-B4DCF52CF5C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195D3C35-2EF3-4E86-8E3D-C2F6DC9097E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DA18BC3-DA7A-4887-8D2B-83AB36FE340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14081D46-2881-4FCE-88BD-4CE2D856BCA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EADA647E-512B-482D-85B2-49F35EA42F9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73712C5A-FEEE-4BC0-B0DB-BE3640F3E8D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6195DF0D-E6E0-4DF3-80A5-6C4E3621F5A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22CBEF7F-F307-4A3E-9EDC-A3650009341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D1F20CF6-F47E-4752-87A5-86CDCFA2662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845B706-526F-401A-A31C-0C6C927DE5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BACA8B0-02D8-404C-953C-DD3A6C988E1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類似団体の平均値を大きく上回る</a:t>
          </a:r>
          <a:r>
            <a:rPr kumimoji="1" lang="en-US" altLang="ja-JP" sz="1150">
              <a:latin typeface="ＭＳ Ｐゴシック" panose="020B0600070205080204" pitchFamily="50" charset="-128"/>
              <a:ea typeface="ＭＳ Ｐゴシック" panose="020B0600070205080204" pitchFamily="50" charset="-128"/>
            </a:rPr>
            <a:t>61.9</a:t>
          </a:r>
          <a:r>
            <a:rPr kumimoji="1" lang="ja-JP" altLang="en-US" sz="1150">
              <a:latin typeface="ＭＳ Ｐゴシック" panose="020B0600070205080204" pitchFamily="50" charset="-128"/>
              <a:ea typeface="ＭＳ Ｐゴシック" panose="020B0600070205080204" pitchFamily="50" charset="-128"/>
            </a:rPr>
            <a:t>％となったが、前年度から</a:t>
          </a:r>
          <a:r>
            <a:rPr kumimoji="1" lang="en-US" altLang="ja-JP" sz="1150">
              <a:latin typeface="ＭＳ Ｐゴシック" panose="020B0600070205080204" pitchFamily="50" charset="-128"/>
              <a:ea typeface="ＭＳ Ｐゴシック" panose="020B0600070205080204" pitchFamily="50" charset="-128"/>
            </a:rPr>
            <a:t>28.9</a:t>
          </a:r>
          <a:r>
            <a:rPr kumimoji="1" lang="ja-JP" altLang="en-US" sz="1150">
              <a:latin typeface="ＭＳ Ｐゴシック" panose="020B0600070205080204" pitchFamily="50" charset="-128"/>
              <a:ea typeface="ＭＳ Ｐゴシック" panose="020B0600070205080204" pitchFamily="50" charset="-128"/>
            </a:rPr>
            <a:t>ポイント改善している。</a:t>
          </a:r>
        </a:p>
        <a:p>
          <a:r>
            <a:rPr kumimoji="1" lang="ja-JP" altLang="en-US" sz="1150">
              <a:latin typeface="ＭＳ Ｐゴシック" panose="020B0600070205080204" pitchFamily="50" charset="-128"/>
              <a:ea typeface="ＭＳ Ｐゴシック" panose="020B0600070205080204" pitchFamily="50" charset="-128"/>
            </a:rPr>
            <a:t>　将来負担額については、地方債残高の減や公営企業債等繰入見込額の減等により大きく減少し、また、将来負担額から控除される充当可能特定財源等については、ふるさと納税寄付金の伸びに伴うふるさと支援基金の増や都市計画税の増収がポイント改善の要因となった。</a:t>
          </a:r>
        </a:p>
        <a:p>
          <a:r>
            <a:rPr kumimoji="1" lang="ja-JP" altLang="en-US" sz="1150">
              <a:latin typeface="ＭＳ Ｐゴシック" panose="020B0600070205080204" pitchFamily="50" charset="-128"/>
              <a:ea typeface="ＭＳ Ｐゴシック" panose="020B0600070205080204" pitchFamily="50" charset="-128"/>
            </a:rPr>
            <a:t>　今後についても償還ピークを過ぎたことから地方債残高の減少により更なる改善が見込まれるが、引き続き健全化指標に注視した財政運営を行っていく。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8A83D74-3020-430A-8137-01E4C9F753B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45A7154B-30CF-42A1-9F39-CE4BC3286AB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94771CE7-1D9B-4BAF-A06B-45302D4E8C6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80C04FE7-BF9A-4CE9-9A28-F847F7E9F19F}"/>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5B879312-9DFF-48DB-8B7D-4161276DCD13}"/>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F7608E81-E0F1-4C78-B209-09A922D2CC21}"/>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E8536248-68B9-44C3-80A6-A274D070116C}"/>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7EE001E2-EDBE-419F-A315-9DDE17949E87}"/>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82DFE687-7571-4374-8125-1E0EAF4B9728}"/>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9D421281-E727-4339-8AF4-74B07659025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FDBC25F1-C3C8-4ABC-BFFF-A9476F16A99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97BEB98B-4CB6-46D0-9989-B562B3DF0F6D}"/>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760665DF-9485-49D2-9BFB-A984F42619EE}"/>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BA78F888-4695-4CD5-85C2-FFA4CC616A75}"/>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A71C9C81-2AB1-4D72-BD4B-A7E1E19015C1}"/>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92E34EA9-C347-4E5C-8B69-500E5C5B365E}"/>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30512</xdr:rowOff>
    </xdr:from>
    <xdr:to>
      <xdr:col>81</xdr:col>
      <xdr:colOff>44450</xdr:colOff>
      <xdr:row>18</xdr:row>
      <xdr:rowOff>33401</xdr:rowOff>
    </xdr:to>
    <xdr:cxnSp macro="">
      <xdr:nvCxnSpPr>
        <xdr:cNvPr id="443" name="直線コネクタ 442">
          <a:extLst>
            <a:ext uri="{FF2B5EF4-FFF2-40B4-BE49-F238E27FC236}">
              <a16:creationId xmlns:a16="http://schemas.microsoft.com/office/drawing/2014/main" id="{97F634B2-8A0C-41B8-ABBF-4D9B283D5BB8}"/>
            </a:ext>
          </a:extLst>
        </xdr:cNvPr>
        <xdr:cNvCxnSpPr/>
      </xdr:nvCxnSpPr>
      <xdr:spPr>
        <a:xfrm flipV="1">
          <a:off x="16179800" y="2945162"/>
          <a:ext cx="838200" cy="17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582A5DD0-4056-4FFB-A7AD-25DA00DEBEFE}"/>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14F20409-103C-41A8-9338-DACA7525A25B}"/>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33401</xdr:rowOff>
    </xdr:from>
    <xdr:to>
      <xdr:col>77</xdr:col>
      <xdr:colOff>44450</xdr:colOff>
      <xdr:row>19</xdr:row>
      <xdr:rowOff>3715</xdr:rowOff>
    </xdr:to>
    <xdr:cxnSp macro="">
      <xdr:nvCxnSpPr>
        <xdr:cNvPr id="446" name="直線コネクタ 445">
          <a:extLst>
            <a:ext uri="{FF2B5EF4-FFF2-40B4-BE49-F238E27FC236}">
              <a16:creationId xmlns:a16="http://schemas.microsoft.com/office/drawing/2014/main" id="{80DE1826-FEE6-4A37-9DC1-CBB992A4F107}"/>
            </a:ext>
          </a:extLst>
        </xdr:cNvPr>
        <xdr:cNvCxnSpPr/>
      </xdr:nvCxnSpPr>
      <xdr:spPr>
        <a:xfrm flipV="1">
          <a:off x="15290800" y="3119501"/>
          <a:ext cx="889000" cy="14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24417C50-BF30-4A28-B768-574DDB05884E}"/>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CD3DFBC1-041E-4FE8-AC84-B0785A21DA4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3715</xdr:rowOff>
    </xdr:from>
    <xdr:to>
      <xdr:col>72</xdr:col>
      <xdr:colOff>203200</xdr:colOff>
      <xdr:row>20</xdr:row>
      <xdr:rowOff>30131</xdr:rowOff>
    </xdr:to>
    <xdr:cxnSp macro="">
      <xdr:nvCxnSpPr>
        <xdr:cNvPr id="449" name="直線コネクタ 448">
          <a:extLst>
            <a:ext uri="{FF2B5EF4-FFF2-40B4-BE49-F238E27FC236}">
              <a16:creationId xmlns:a16="http://schemas.microsoft.com/office/drawing/2014/main" id="{8A5E9CFF-4200-4AA3-BF5D-530B121D5371}"/>
            </a:ext>
          </a:extLst>
        </xdr:cNvPr>
        <xdr:cNvCxnSpPr/>
      </xdr:nvCxnSpPr>
      <xdr:spPr>
        <a:xfrm flipV="1">
          <a:off x="14401800" y="3261265"/>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26E3C955-0ECF-407D-9790-8FC38537515B}"/>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54B832E-C2AD-41DE-A02C-7D6C6876D924}"/>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30131</xdr:rowOff>
    </xdr:from>
    <xdr:to>
      <xdr:col>68</xdr:col>
      <xdr:colOff>152400</xdr:colOff>
      <xdr:row>20</xdr:row>
      <xdr:rowOff>56674</xdr:rowOff>
    </xdr:to>
    <xdr:cxnSp macro="">
      <xdr:nvCxnSpPr>
        <xdr:cNvPr id="452" name="直線コネクタ 451">
          <a:extLst>
            <a:ext uri="{FF2B5EF4-FFF2-40B4-BE49-F238E27FC236}">
              <a16:creationId xmlns:a16="http://schemas.microsoft.com/office/drawing/2014/main" id="{75C999BD-851D-4E3D-8362-0E7EF072BE54}"/>
            </a:ext>
          </a:extLst>
        </xdr:cNvPr>
        <xdr:cNvCxnSpPr/>
      </xdr:nvCxnSpPr>
      <xdr:spPr>
        <a:xfrm flipV="1">
          <a:off x="13512800" y="345913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1912C3CC-854D-4E8F-9B9E-EC28A9BDA68B}"/>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EC28830F-60D9-4600-A746-F631DE988E64}"/>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E80A8372-506F-4849-A5FD-319F03B23C6F}"/>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41F86B47-567E-407E-8F9B-2FE4A0FE06A4}"/>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26207BE-5C6F-4416-8ACB-E2464DE8DD6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AE73889-63F8-42D2-8553-E58DD07840C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AD1B3B23-8E9E-475D-B433-4202C7247B2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FB996E45-B35A-4A2B-824E-A7F3972D0FB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DE520C4-5D2D-4102-AFFC-4E8DB3A5B79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151162</xdr:rowOff>
    </xdr:from>
    <xdr:to>
      <xdr:col>81</xdr:col>
      <xdr:colOff>95250</xdr:colOff>
      <xdr:row>17</xdr:row>
      <xdr:rowOff>81312</xdr:rowOff>
    </xdr:to>
    <xdr:sp macro="" textlink="">
      <xdr:nvSpPr>
        <xdr:cNvPr id="462" name="楕円 461">
          <a:extLst>
            <a:ext uri="{FF2B5EF4-FFF2-40B4-BE49-F238E27FC236}">
              <a16:creationId xmlns:a16="http://schemas.microsoft.com/office/drawing/2014/main" id="{FFC03C46-35AD-47DC-A2D9-891994035D77}"/>
            </a:ext>
          </a:extLst>
        </xdr:cNvPr>
        <xdr:cNvSpPr/>
      </xdr:nvSpPr>
      <xdr:spPr>
        <a:xfrm>
          <a:off x="16967200" y="289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123239</xdr:rowOff>
    </xdr:from>
    <xdr:ext cx="762000" cy="259045"/>
    <xdr:sp macro="" textlink="">
      <xdr:nvSpPr>
        <xdr:cNvPr id="463" name="将来負担の状況該当値テキスト">
          <a:extLst>
            <a:ext uri="{FF2B5EF4-FFF2-40B4-BE49-F238E27FC236}">
              <a16:creationId xmlns:a16="http://schemas.microsoft.com/office/drawing/2014/main" id="{BC93D2B0-DF8A-4008-B968-88E48F179EEB}"/>
            </a:ext>
          </a:extLst>
        </xdr:cNvPr>
        <xdr:cNvSpPr txBox="1"/>
      </xdr:nvSpPr>
      <xdr:spPr>
        <a:xfrm>
          <a:off x="17106900" y="28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154051</xdr:rowOff>
    </xdr:from>
    <xdr:to>
      <xdr:col>77</xdr:col>
      <xdr:colOff>95250</xdr:colOff>
      <xdr:row>18</xdr:row>
      <xdr:rowOff>84201</xdr:rowOff>
    </xdr:to>
    <xdr:sp macro="" textlink="">
      <xdr:nvSpPr>
        <xdr:cNvPr id="464" name="楕円 463">
          <a:extLst>
            <a:ext uri="{FF2B5EF4-FFF2-40B4-BE49-F238E27FC236}">
              <a16:creationId xmlns:a16="http://schemas.microsoft.com/office/drawing/2014/main" id="{D9769023-5740-4085-A66C-221357DEDE52}"/>
            </a:ext>
          </a:extLst>
        </xdr:cNvPr>
        <xdr:cNvSpPr/>
      </xdr:nvSpPr>
      <xdr:spPr>
        <a:xfrm>
          <a:off x="16129000" y="30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68978</xdr:rowOff>
    </xdr:from>
    <xdr:ext cx="736600" cy="259045"/>
    <xdr:sp macro="" textlink="">
      <xdr:nvSpPr>
        <xdr:cNvPr id="465" name="テキスト ボックス 464">
          <a:extLst>
            <a:ext uri="{FF2B5EF4-FFF2-40B4-BE49-F238E27FC236}">
              <a16:creationId xmlns:a16="http://schemas.microsoft.com/office/drawing/2014/main" id="{1F2C5E99-42C6-4FD9-966D-6EA86013965E}"/>
            </a:ext>
          </a:extLst>
        </xdr:cNvPr>
        <xdr:cNvSpPr txBox="1"/>
      </xdr:nvSpPr>
      <xdr:spPr>
        <a:xfrm>
          <a:off x="15798800" y="3155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124365</xdr:rowOff>
    </xdr:from>
    <xdr:to>
      <xdr:col>73</xdr:col>
      <xdr:colOff>44450</xdr:colOff>
      <xdr:row>19</xdr:row>
      <xdr:rowOff>54515</xdr:rowOff>
    </xdr:to>
    <xdr:sp macro="" textlink="">
      <xdr:nvSpPr>
        <xdr:cNvPr id="466" name="楕円 465">
          <a:extLst>
            <a:ext uri="{FF2B5EF4-FFF2-40B4-BE49-F238E27FC236}">
              <a16:creationId xmlns:a16="http://schemas.microsoft.com/office/drawing/2014/main" id="{D4B09FC9-7FA7-49FD-9ABF-1DE52631473B}"/>
            </a:ext>
          </a:extLst>
        </xdr:cNvPr>
        <xdr:cNvSpPr/>
      </xdr:nvSpPr>
      <xdr:spPr>
        <a:xfrm>
          <a:off x="15240000" y="32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39292</xdr:rowOff>
    </xdr:from>
    <xdr:ext cx="762000" cy="259045"/>
    <xdr:sp macro="" textlink="">
      <xdr:nvSpPr>
        <xdr:cNvPr id="467" name="テキスト ボックス 466">
          <a:extLst>
            <a:ext uri="{FF2B5EF4-FFF2-40B4-BE49-F238E27FC236}">
              <a16:creationId xmlns:a16="http://schemas.microsoft.com/office/drawing/2014/main" id="{D8DF9AC2-038A-4E40-8EFA-CEA4840F4B1E}"/>
            </a:ext>
          </a:extLst>
        </xdr:cNvPr>
        <xdr:cNvSpPr txBox="1"/>
      </xdr:nvSpPr>
      <xdr:spPr>
        <a:xfrm>
          <a:off x="14909800" y="32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150781</xdr:rowOff>
    </xdr:from>
    <xdr:to>
      <xdr:col>68</xdr:col>
      <xdr:colOff>203200</xdr:colOff>
      <xdr:row>20</xdr:row>
      <xdr:rowOff>80931</xdr:rowOff>
    </xdr:to>
    <xdr:sp macro="" textlink="">
      <xdr:nvSpPr>
        <xdr:cNvPr id="468" name="楕円 467">
          <a:extLst>
            <a:ext uri="{FF2B5EF4-FFF2-40B4-BE49-F238E27FC236}">
              <a16:creationId xmlns:a16="http://schemas.microsoft.com/office/drawing/2014/main" id="{4F5D8A3F-3EF9-4880-B466-B85E0C6409AC}"/>
            </a:ext>
          </a:extLst>
        </xdr:cNvPr>
        <xdr:cNvSpPr/>
      </xdr:nvSpPr>
      <xdr:spPr>
        <a:xfrm>
          <a:off x="14351000" y="34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65708</xdr:rowOff>
    </xdr:from>
    <xdr:ext cx="762000" cy="259045"/>
    <xdr:sp macro="" textlink="">
      <xdr:nvSpPr>
        <xdr:cNvPr id="469" name="テキスト ボックス 468">
          <a:extLst>
            <a:ext uri="{FF2B5EF4-FFF2-40B4-BE49-F238E27FC236}">
              <a16:creationId xmlns:a16="http://schemas.microsoft.com/office/drawing/2014/main" id="{D4F29CCF-1AFD-4B3B-A59A-63786F02BD5E}"/>
            </a:ext>
          </a:extLst>
        </xdr:cNvPr>
        <xdr:cNvSpPr txBox="1"/>
      </xdr:nvSpPr>
      <xdr:spPr>
        <a:xfrm>
          <a:off x="14020800" y="349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5874</xdr:rowOff>
    </xdr:from>
    <xdr:to>
      <xdr:col>64</xdr:col>
      <xdr:colOff>152400</xdr:colOff>
      <xdr:row>20</xdr:row>
      <xdr:rowOff>107474</xdr:rowOff>
    </xdr:to>
    <xdr:sp macro="" textlink="">
      <xdr:nvSpPr>
        <xdr:cNvPr id="470" name="楕円 469">
          <a:extLst>
            <a:ext uri="{FF2B5EF4-FFF2-40B4-BE49-F238E27FC236}">
              <a16:creationId xmlns:a16="http://schemas.microsoft.com/office/drawing/2014/main" id="{0AD1DBB4-E1EE-46DC-88B0-4DB18BEF1A4F}"/>
            </a:ext>
          </a:extLst>
        </xdr:cNvPr>
        <xdr:cNvSpPr/>
      </xdr:nvSpPr>
      <xdr:spPr>
        <a:xfrm>
          <a:off x="13462000" y="34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92251</xdr:rowOff>
    </xdr:from>
    <xdr:ext cx="762000" cy="259045"/>
    <xdr:sp macro="" textlink="">
      <xdr:nvSpPr>
        <xdr:cNvPr id="471" name="テキスト ボックス 470">
          <a:extLst>
            <a:ext uri="{FF2B5EF4-FFF2-40B4-BE49-F238E27FC236}">
              <a16:creationId xmlns:a16="http://schemas.microsoft.com/office/drawing/2014/main" id="{27543E95-084D-4935-981F-75C738533D34}"/>
            </a:ext>
          </a:extLst>
        </xdr:cNvPr>
        <xdr:cNvSpPr txBox="1"/>
      </xdr:nvSpPr>
      <xdr:spPr>
        <a:xfrm>
          <a:off x="13131800" y="352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29,925
29,668
264.11
22,449,629
21,461,188
918,403
10,246,752
18,683,458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類似団体の平均値を下回る</a:t>
          </a:r>
          <a:r>
            <a:rPr kumimoji="1" lang="en-US" altLang="ja-JP" sz="1200">
              <a:latin typeface="ＭＳ Ｐゴシック" panose="020B0600070205080204" pitchFamily="50" charset="-128"/>
              <a:ea typeface="ＭＳ Ｐゴシック" panose="020B0600070205080204" pitchFamily="50" charset="-128"/>
            </a:rPr>
            <a:t>22.4</a:t>
          </a:r>
          <a:r>
            <a:rPr kumimoji="1" lang="ja-JP" altLang="en-US" sz="1200">
              <a:latin typeface="ＭＳ Ｐゴシック" panose="020B0600070205080204" pitchFamily="50" charset="-128"/>
              <a:ea typeface="ＭＳ Ｐゴシック" panose="020B0600070205080204" pitchFamily="50" charset="-128"/>
            </a:rPr>
            <a:t>％であり、前年度比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ポイント減少した、議員定員が</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名減となったことによる議員報酬等の減、学校給食センター調理業務を直営から委託へ移行したことによる会計年度任用職員人件費の減が要因となっている。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ついても、事業の整理・統合により会計年度任用職員の雇用を最低限度に止め、定員適正化計画に基づく職員採用や指定管理者制度をはじめとする外部委託の活用を進め、定員の適正化と人件費の縮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1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1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類似団体の平均値を下回る</a:t>
          </a:r>
          <a:r>
            <a:rPr kumimoji="1" lang="en-US" altLang="ja-JP" sz="1200">
              <a:latin typeface="ＭＳ Ｐゴシック" panose="020B0600070205080204" pitchFamily="50" charset="-128"/>
              <a:ea typeface="ＭＳ Ｐゴシック" panose="020B0600070205080204" pitchFamily="50" charset="-128"/>
            </a:rPr>
            <a:t>12.6</a:t>
          </a:r>
          <a:r>
            <a:rPr kumimoji="1" lang="ja-JP" altLang="en-US" sz="1200">
              <a:latin typeface="ＭＳ Ｐゴシック" panose="020B0600070205080204" pitchFamily="50" charset="-128"/>
              <a:ea typeface="ＭＳ Ｐゴシック" panose="020B0600070205080204" pitchFamily="50" charset="-128"/>
            </a:rPr>
            <a:t>％であり、前年度比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ポイント減少した。減少の主な要因は、電算システムの更新に伴うシステムリース料の減や人口減少やごみ減量化への意識の高まりなどによる塵芥処理費の減などが挙げられる。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今後においても、事業の抜本的な見直しを継続し、行政事務経費の更なる縮減に努める。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48079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865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48079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08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113393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08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17</xdr:row>
      <xdr:rowOff>167821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28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類似団体の平均値を下回る</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％であり、前年度比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ポイント減少した。要因としては、子どもの減少による児童手当の減、住民税非課税世帯等に対する臨時特別給付金給付事業等の減が挙げられる。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年以降は減少傾向にあるが、少子高齢化の進行や社会経済を取り巻く不安定な状況を踏まえると今後扶助費の増加が見込まれるため、その動向に注視していく。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74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3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01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類似団体の平均値を大きく下回る</a:t>
          </a:r>
          <a:r>
            <a:rPr kumimoji="1" lang="en-US" altLang="ja-JP" sz="1200">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％であり、前年度比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高齢化による介護保険特別会計等への繰出金の増や公共施設の老朽化に伴う維持補修費の増加が見込まれるため、各会計の経費の縮減を図るとともに、公共施設等総合管理計画に基づく管理・措置を実施し、施設の長寿命化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138430</xdr:rowOff>
    </xdr:from>
    <xdr:to>
      <xdr:col>82</xdr:col>
      <xdr:colOff>107950</xdr:colOff>
      <xdr:row>53</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25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138430</xdr:rowOff>
    </xdr:from>
    <xdr:to>
      <xdr:col>78</xdr:col>
      <xdr:colOff>69850</xdr:colOff>
      <xdr:row>53</xdr:row>
      <xdr:rowOff>138430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25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138430</xdr:rowOff>
    </xdr:from>
    <xdr:to>
      <xdr:col>73</xdr:col>
      <xdr:colOff>180975</xdr:colOff>
      <xdr:row>56</xdr:row>
      <xdr:rowOff>43180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2528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44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110490</xdr:rowOff>
    </xdr:from>
    <xdr:to>
      <xdr:col>82</xdr:col>
      <xdr:colOff>158750</xdr:colOff>
      <xdr:row>54</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19067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87630</xdr:rowOff>
    </xdr:from>
    <xdr:to>
      <xdr:col>78</xdr:col>
      <xdr:colOff>120650</xdr:colOff>
      <xdr:row>54</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27957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4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87630</xdr:rowOff>
    </xdr:from>
    <xdr:to>
      <xdr:col>74</xdr:col>
      <xdr:colOff>31750</xdr:colOff>
      <xdr:row>54</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類似団体の平均値を上回る</a:t>
          </a:r>
          <a:r>
            <a:rPr kumimoji="1" lang="en-US" altLang="ja-JP" sz="1200">
              <a:latin typeface="ＭＳ Ｐゴシック" panose="020B0600070205080204" pitchFamily="50" charset="-128"/>
              <a:ea typeface="ＭＳ Ｐゴシック" panose="020B0600070205080204" pitchFamily="50" charset="-128"/>
            </a:rPr>
            <a:t>18.4</a:t>
          </a:r>
          <a:r>
            <a:rPr kumimoji="1" lang="ja-JP" altLang="en-US" sz="1200">
              <a:latin typeface="ＭＳ Ｐゴシック" panose="020B0600070205080204" pitchFamily="50" charset="-128"/>
              <a:ea typeface="ＭＳ Ｐゴシック" panose="020B0600070205080204" pitchFamily="50" charset="-128"/>
            </a:rPr>
            <a:t>％であり、前年度比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ポイント減少した。減少の主な要因は、甲府・峡東ごみ処理組合、東山梨行政事務組合への負担金減や公営企業等への繰出金の減などが挙げられる。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東山梨行政事務組合への常備消防施設等の建設に係る公債費負担金の減や公営企業への繰出金の減により減少傾向にあると見込んでいるが、類似団体の平均値に近づくことができるよう、各種補助金や負担金などの必要性や効果を検証し、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689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122428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735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38</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3120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159004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71628</xdr:rowOff>
    </xdr:from>
    <xdr:to>
      <xdr:col>74</xdr:col>
      <xdr:colOff>31750</xdr:colOff>
      <xdr:row>39</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158005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類似団体の平均値を上回る</a:t>
          </a:r>
          <a:r>
            <a:rPr kumimoji="1" lang="en-US" altLang="ja-JP" sz="1200">
              <a:latin typeface="ＭＳ Ｐゴシック" panose="020B0600070205080204" pitchFamily="50" charset="-128"/>
              <a:ea typeface="ＭＳ Ｐゴシック" panose="020B0600070205080204" pitchFamily="50" charset="-128"/>
            </a:rPr>
            <a:t>23.6</a:t>
          </a:r>
          <a:r>
            <a:rPr kumimoji="1" lang="ja-JP" altLang="en-US" sz="1200">
              <a:latin typeface="ＭＳ Ｐゴシック" panose="020B0600070205080204" pitchFamily="50" charset="-128"/>
              <a:ea typeface="ＭＳ Ｐゴシック" panose="020B0600070205080204" pitchFamily="50" charset="-128"/>
            </a:rPr>
            <a:t>％であり、前年度比で</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ポイント増加した。旧合併特例事業債や臨時財政対策債の償還減などにより公債費は減少したものの、他の費目の減少幅が大きかったことが影響し構成比率の増加により微増となった。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債費の高止まりが懸念され、また公共施設やインフラの老朽化対策が課題となっているため、公共施設等個別施設計画に基づき事業選択を行う中で、地方債の新規発行を抑制し、比率の改善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90805</xdr:rowOff>
    </xdr:from>
    <xdr:to>
      <xdr:col>24</xdr:col>
      <xdr:colOff>25400</xdr:colOff>
      <xdr:row>75</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495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90805</xdr:rowOff>
    </xdr:from>
    <xdr:to>
      <xdr:col>19</xdr:col>
      <xdr:colOff>187325</xdr:colOff>
      <xdr:row>75</xdr:row>
      <xdr:rowOff>94615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49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86995</xdr:rowOff>
    </xdr:from>
    <xdr:to>
      <xdr:col>15</xdr:col>
      <xdr:colOff>98425</xdr:colOff>
      <xdr:row>75</xdr:row>
      <xdr:rowOff>94615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457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71755</xdr:rowOff>
    </xdr:from>
    <xdr:to>
      <xdr:col>11</xdr:col>
      <xdr:colOff>9525</xdr:colOff>
      <xdr:row>75</xdr:row>
      <xdr:rowOff>86995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305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21607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40005</xdr:rowOff>
    </xdr:from>
    <xdr:to>
      <xdr:col>20</xdr:col>
      <xdr:colOff>38100</xdr:colOff>
      <xdr:row>75</xdr:row>
      <xdr:rowOff>141605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126382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8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43815</xdr:rowOff>
    </xdr:from>
    <xdr:to>
      <xdr:col>15</xdr:col>
      <xdr:colOff>149225</xdr:colOff>
      <xdr:row>75</xdr:row>
      <xdr:rowOff>145415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130191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8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36195</xdr:rowOff>
    </xdr:from>
    <xdr:to>
      <xdr:col>11</xdr:col>
      <xdr:colOff>60325</xdr:colOff>
      <xdr:row>75</xdr:row>
      <xdr:rowOff>137795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122572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20955</xdr:rowOff>
    </xdr:from>
    <xdr:to>
      <xdr:col>6</xdr:col>
      <xdr:colOff>171450</xdr:colOff>
      <xdr:row>75</xdr:row>
      <xdr:rowOff>122555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107332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類似団体の平均値を下回る</a:t>
          </a:r>
          <a:r>
            <a:rPr kumimoji="1" lang="en-US" altLang="ja-JP" sz="1200">
              <a:latin typeface="ＭＳ Ｐゴシック" panose="020B0600070205080204" pitchFamily="50" charset="-128"/>
              <a:ea typeface="ＭＳ Ｐゴシック" panose="020B0600070205080204" pitchFamily="50" charset="-128"/>
            </a:rPr>
            <a:t>66.7</a:t>
          </a:r>
          <a:r>
            <a:rPr kumimoji="1" lang="ja-JP" altLang="en-US" sz="1200">
              <a:latin typeface="ＭＳ Ｐゴシック" panose="020B0600070205080204" pitchFamily="50" charset="-128"/>
              <a:ea typeface="ＭＳ Ｐゴシック" panose="020B0600070205080204" pitchFamily="50" charset="-128"/>
            </a:rPr>
            <a:t>％であり、前年度比で</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た。主な減少要因は、給食センター調理業務の民間委託に伴う会計年度任用職員人件費の減や電算システムの更新に伴うシステムリース料の減、ふるさと納税寄附金の増加に伴うふるさと支援基金の経常経費充当額が増加したことなど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今後においても、経常経費の削減に向けて、新行財政改革大綱に示された各種施策を着実に実行していく。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75</xdr:row>
      <xdr:rowOff>92710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8920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75</xdr:row>
      <xdr:rowOff>156718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51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75</xdr:row>
      <xdr:rowOff>156718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988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76</xdr:row>
      <xdr:rowOff>8128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9880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153924</xdr:rowOff>
    </xdr:from>
    <xdr:to>
      <xdr:col>82</xdr:col>
      <xdr:colOff>158750</xdr:colOff>
      <xdr:row>75</xdr:row>
      <xdr:rowOff>84074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170451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6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130766</xdr:rowOff>
    </xdr:from>
    <xdr:to>
      <xdr:col>29</xdr:col>
      <xdr:colOff>127000</xdr:colOff>
      <xdr:row>17</xdr:row>
      <xdr:rowOff>144569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3041"/>
          <a:ext cx="647700" cy="1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144569</xdr:rowOff>
    </xdr:from>
    <xdr:to>
      <xdr:col>26</xdr:col>
      <xdr:colOff>50800</xdr:colOff>
      <xdr:row>18</xdr:row>
      <xdr:rowOff>26884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06844"/>
          <a:ext cx="698500" cy="53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26884</xdr:rowOff>
    </xdr:from>
    <xdr:to>
      <xdr:col>22</xdr:col>
      <xdr:colOff>114300</xdr:colOff>
      <xdr:row>18</xdr:row>
      <xdr:rowOff>56417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60609"/>
          <a:ext cx="698500" cy="29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47578</xdr:rowOff>
    </xdr:from>
    <xdr:to>
      <xdr:col>18</xdr:col>
      <xdr:colOff>177800</xdr:colOff>
      <xdr:row>18</xdr:row>
      <xdr:rowOff>56417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81303"/>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79966</xdr:rowOff>
    </xdr:from>
    <xdr:to>
      <xdr:col>29</xdr:col>
      <xdr:colOff>177800</xdr:colOff>
      <xdr:row>18</xdr:row>
      <xdr:rowOff>10116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52043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1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93769</xdr:rowOff>
    </xdr:from>
    <xdr:to>
      <xdr:col>26</xdr:col>
      <xdr:colOff>101600</xdr:colOff>
      <xdr:row>18</xdr:row>
      <xdr:rowOff>23919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8696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147534</xdr:rowOff>
    </xdr:from>
    <xdr:to>
      <xdr:col>22</xdr:col>
      <xdr:colOff>165100</xdr:colOff>
      <xdr:row>18</xdr:row>
      <xdr:rowOff>77684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0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62461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5617</xdr:rowOff>
    </xdr:from>
    <xdr:to>
      <xdr:col>19</xdr:col>
      <xdr:colOff>38100</xdr:colOff>
      <xdr:row>18</xdr:row>
      <xdr:rowOff>107217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91994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168228</xdr:rowOff>
    </xdr:from>
    <xdr:to>
      <xdr:col>15</xdr:col>
      <xdr:colOff>101600</xdr:colOff>
      <xdr:row>18</xdr:row>
      <xdr:rowOff>98378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83155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1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274162</xdr:rowOff>
    </xdr:from>
    <xdr:to>
      <xdr:col>29</xdr:col>
      <xdr:colOff>127000</xdr:colOff>
      <xdr:row>37</xdr:row>
      <xdr:rowOff>275654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98862"/>
          <a:ext cx="647700" cy="1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258938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83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272972</xdr:rowOff>
    </xdr:from>
    <xdr:to>
      <xdr:col>26</xdr:col>
      <xdr:colOff>50800</xdr:colOff>
      <xdr:row>37</xdr:row>
      <xdr:rowOff>275654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97672"/>
          <a:ext cx="698500" cy="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269014</xdr:rowOff>
    </xdr:from>
    <xdr:to>
      <xdr:col>22</xdr:col>
      <xdr:colOff>114300</xdr:colOff>
      <xdr:row>37</xdr:row>
      <xdr:rowOff>272972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93714"/>
          <a:ext cx="698500" cy="3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269014</xdr:rowOff>
    </xdr:from>
    <xdr:to>
      <xdr:col>18</xdr:col>
      <xdr:colOff>177800</xdr:colOff>
      <xdr:row>37</xdr:row>
      <xdr:rowOff>273514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93714"/>
          <a:ext cx="698500" cy="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223362</xdr:rowOff>
    </xdr:from>
    <xdr:to>
      <xdr:col>29</xdr:col>
      <xdr:colOff>177800</xdr:colOff>
      <xdr:row>37</xdr:row>
      <xdr:rowOff>324962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4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68439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224854</xdr:rowOff>
    </xdr:from>
    <xdr:to>
      <xdr:col>26</xdr:col>
      <xdr:colOff>101600</xdr:colOff>
      <xdr:row>37</xdr:row>
      <xdr:rowOff>326454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4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165181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18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222172</xdr:rowOff>
    </xdr:from>
    <xdr:to>
      <xdr:col>22</xdr:col>
      <xdr:colOff>165100</xdr:colOff>
      <xdr:row>37</xdr:row>
      <xdr:rowOff>323772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46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162499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1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218214</xdr:rowOff>
    </xdr:from>
    <xdr:to>
      <xdr:col>19</xdr:col>
      <xdr:colOff>38100</xdr:colOff>
      <xdr:row>37</xdr:row>
      <xdr:rowOff>319814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42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158541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1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222714</xdr:rowOff>
    </xdr:from>
    <xdr:to>
      <xdr:col>15</xdr:col>
      <xdr:colOff>101600</xdr:colOff>
      <xdr:row>37</xdr:row>
      <xdr:rowOff>324314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4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163041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1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29,925
29,668
264.11
22,449,629
21,461,188
918,403
10,246,752
18,683,458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128676</xdr:rowOff>
    </xdr:from>
    <xdr:to>
      <xdr:col>24</xdr:col>
      <xdr:colOff>63500</xdr:colOff>
      <xdr:row>36</xdr:row>
      <xdr:rowOff>135484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0876"/>
          <a:ext cx="8382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135484</xdr:rowOff>
    </xdr:from>
    <xdr:to>
      <xdr:col>19</xdr:col>
      <xdr:colOff>177800</xdr:colOff>
      <xdr:row>37</xdr:row>
      <xdr:rowOff>42825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7684"/>
          <a:ext cx="8890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42825</xdr:rowOff>
    </xdr:from>
    <xdr:to>
      <xdr:col>15</xdr:col>
      <xdr:colOff>50800</xdr:colOff>
      <xdr:row>38</xdr:row>
      <xdr:rowOff>5918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6475"/>
          <a:ext cx="889000" cy="13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5918</xdr:rowOff>
    </xdr:from>
    <xdr:to>
      <xdr:col>10</xdr:col>
      <xdr:colOff>114300</xdr:colOff>
      <xdr:row>38</xdr:row>
      <xdr:rowOff>17475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1018"/>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77876</xdr:rowOff>
    </xdr:from>
    <xdr:to>
      <xdr:col>24</xdr:col>
      <xdr:colOff>114300</xdr:colOff>
      <xdr:row>37</xdr:row>
      <xdr:rowOff>8026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56303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84684</xdr:rowOff>
    </xdr:from>
    <xdr:to>
      <xdr:col>20</xdr:col>
      <xdr:colOff>38100</xdr:colOff>
      <xdr:row>37</xdr:row>
      <xdr:rowOff>14834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163475</xdr:rowOff>
    </xdr:from>
    <xdr:to>
      <xdr:col>15</xdr:col>
      <xdr:colOff>101600</xdr:colOff>
      <xdr:row>37</xdr:row>
      <xdr:rowOff>93625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84752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126568</xdr:rowOff>
    </xdr:from>
    <xdr:to>
      <xdr:col>10</xdr:col>
      <xdr:colOff>165100</xdr:colOff>
      <xdr:row>38</xdr:row>
      <xdr:rowOff>56718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47845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138125</xdr:rowOff>
    </xdr:from>
    <xdr:to>
      <xdr:col>6</xdr:col>
      <xdr:colOff>38100</xdr:colOff>
      <xdr:row>38</xdr:row>
      <xdr:rowOff>68275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59402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6904</xdr:rowOff>
    </xdr:from>
    <xdr:to>
      <xdr:col>24</xdr:col>
      <xdr:colOff>63500</xdr:colOff>
      <xdr:row>58</xdr:row>
      <xdr:rowOff>7794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51004"/>
          <a:ext cx="8382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7794</xdr:rowOff>
    </xdr:from>
    <xdr:to>
      <xdr:col>19</xdr:col>
      <xdr:colOff>177800</xdr:colOff>
      <xdr:row>58</xdr:row>
      <xdr:rowOff>49416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51894"/>
          <a:ext cx="889000" cy="4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46386</xdr:rowOff>
    </xdr:from>
    <xdr:to>
      <xdr:col>15</xdr:col>
      <xdr:colOff>50800</xdr:colOff>
      <xdr:row>58</xdr:row>
      <xdr:rowOff>49416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90486"/>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46386</xdr:rowOff>
    </xdr:from>
    <xdr:to>
      <xdr:col>10</xdr:col>
      <xdr:colOff>114300</xdr:colOff>
      <xdr:row>58</xdr:row>
      <xdr:rowOff>49963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0486"/>
          <a:ext cx="889000" cy="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127554</xdr:rowOff>
    </xdr:from>
    <xdr:to>
      <xdr:col>24</xdr:col>
      <xdr:colOff>114300</xdr:colOff>
      <xdr:row>58</xdr:row>
      <xdr:rowOff>57704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86931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128444</xdr:rowOff>
    </xdr:from>
    <xdr:to>
      <xdr:col>20</xdr:col>
      <xdr:colOff>38100</xdr:colOff>
      <xdr:row>58</xdr:row>
      <xdr:rowOff>58594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75121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7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170066</xdr:rowOff>
    </xdr:from>
    <xdr:to>
      <xdr:col>15</xdr:col>
      <xdr:colOff>101600</xdr:colOff>
      <xdr:row>58</xdr:row>
      <xdr:rowOff>100216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167036</xdr:rowOff>
    </xdr:from>
    <xdr:to>
      <xdr:col>10</xdr:col>
      <xdr:colOff>165100</xdr:colOff>
      <xdr:row>58</xdr:row>
      <xdr:rowOff>97186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113713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1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170613</xdr:rowOff>
    </xdr:from>
    <xdr:to>
      <xdr:col>6</xdr:col>
      <xdr:colOff>38100</xdr:colOff>
      <xdr:row>58</xdr:row>
      <xdr:rowOff>100763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117290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1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63576</xdr:rowOff>
    </xdr:from>
    <xdr:to>
      <xdr:col>24</xdr:col>
      <xdr:colOff>63500</xdr:colOff>
      <xdr:row>79</xdr:row>
      <xdr:rowOff>69324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608126"/>
          <a:ext cx="8382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63576</xdr:rowOff>
    </xdr:from>
    <xdr:to>
      <xdr:col>19</xdr:col>
      <xdr:colOff>177800</xdr:colOff>
      <xdr:row>79</xdr:row>
      <xdr:rowOff>67135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608126"/>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67135</xdr:rowOff>
    </xdr:from>
    <xdr:to>
      <xdr:col>15</xdr:col>
      <xdr:colOff>50800</xdr:colOff>
      <xdr:row>79</xdr:row>
      <xdr:rowOff>69292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11685"/>
          <a:ext cx="889000" cy="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62596</xdr:rowOff>
    </xdr:from>
    <xdr:to>
      <xdr:col>10</xdr:col>
      <xdr:colOff>114300</xdr:colOff>
      <xdr:row>79</xdr:row>
      <xdr:rowOff>69292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07146"/>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18524</xdr:rowOff>
    </xdr:from>
    <xdr:to>
      <xdr:col>24</xdr:col>
      <xdr:colOff>114300</xdr:colOff>
      <xdr:row>79</xdr:row>
      <xdr:rowOff>120124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104901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12776</xdr:rowOff>
    </xdr:from>
    <xdr:to>
      <xdr:col>20</xdr:col>
      <xdr:colOff>38100</xdr:colOff>
      <xdr:row>79</xdr:row>
      <xdr:rowOff>114376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5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105503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5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16335</xdr:rowOff>
    </xdr:from>
    <xdr:to>
      <xdr:col>15</xdr:col>
      <xdr:colOff>101600</xdr:colOff>
      <xdr:row>79</xdr:row>
      <xdr:rowOff>117935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109062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18492</xdr:rowOff>
    </xdr:from>
    <xdr:to>
      <xdr:col>10</xdr:col>
      <xdr:colOff>165100</xdr:colOff>
      <xdr:row>79</xdr:row>
      <xdr:rowOff>120092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111219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11796</xdr:rowOff>
    </xdr:from>
    <xdr:to>
      <xdr:col>6</xdr:col>
      <xdr:colOff>38100</xdr:colOff>
      <xdr:row>79</xdr:row>
      <xdr:rowOff>113396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104523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31224</xdr:rowOff>
    </xdr:from>
    <xdr:to>
      <xdr:col>24</xdr:col>
      <xdr:colOff>63500</xdr:colOff>
      <xdr:row>96</xdr:row>
      <xdr:rowOff>143368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490424"/>
          <a:ext cx="838200" cy="11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31224</xdr:rowOff>
    </xdr:from>
    <xdr:to>
      <xdr:col>19</xdr:col>
      <xdr:colOff>177800</xdr:colOff>
      <xdr:row>97</xdr:row>
      <xdr:rowOff>109373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90424"/>
          <a:ext cx="889000" cy="24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109373</xdr:rowOff>
    </xdr:from>
    <xdr:to>
      <xdr:col>15</xdr:col>
      <xdr:colOff>50800</xdr:colOff>
      <xdr:row>97</xdr:row>
      <xdr:rowOff>110429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40023"/>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110429</xdr:rowOff>
    </xdr:from>
    <xdr:to>
      <xdr:col>10</xdr:col>
      <xdr:colOff>114300</xdr:colOff>
      <xdr:row>97</xdr:row>
      <xdr:rowOff>155082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41079"/>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92568</xdr:rowOff>
    </xdr:from>
    <xdr:to>
      <xdr:col>24</xdr:col>
      <xdr:colOff>114300</xdr:colOff>
      <xdr:row>97</xdr:row>
      <xdr:rowOff>22718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70995</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3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151874</xdr:rowOff>
    </xdr:from>
    <xdr:to>
      <xdr:col>20</xdr:col>
      <xdr:colOff>38100</xdr:colOff>
      <xdr:row>96</xdr:row>
      <xdr:rowOff>82024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73151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3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58573</xdr:rowOff>
    </xdr:from>
    <xdr:to>
      <xdr:col>15</xdr:col>
      <xdr:colOff>101600</xdr:colOff>
      <xdr:row>97</xdr:row>
      <xdr:rowOff>160173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151300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59629</xdr:rowOff>
    </xdr:from>
    <xdr:to>
      <xdr:col>10</xdr:col>
      <xdr:colOff>165100</xdr:colOff>
      <xdr:row>97</xdr:row>
      <xdr:rowOff>161229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9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152356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8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104282</xdr:rowOff>
    </xdr:from>
    <xdr:to>
      <xdr:col>6</xdr:col>
      <xdr:colOff>38100</xdr:colOff>
      <xdr:row>98</xdr:row>
      <xdr:rowOff>34432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25559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2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97814</xdr:rowOff>
    </xdr:from>
    <xdr:to>
      <xdr:col>55</xdr:col>
      <xdr:colOff>0</xdr:colOff>
      <xdr:row>36</xdr:row>
      <xdr:rowOff>159810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70014"/>
          <a:ext cx="838200" cy="6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68501</xdr:rowOff>
    </xdr:from>
    <xdr:to>
      <xdr:col>50</xdr:col>
      <xdr:colOff>114300</xdr:colOff>
      <xdr:row>36</xdr:row>
      <xdr:rowOff>159810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69251"/>
          <a:ext cx="889000" cy="26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68501</xdr:rowOff>
    </xdr:from>
    <xdr:to>
      <xdr:col>45</xdr:col>
      <xdr:colOff>177800</xdr:colOff>
      <xdr:row>38</xdr:row>
      <xdr:rowOff>37819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69251"/>
          <a:ext cx="889000" cy="4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37819</xdr:rowOff>
    </xdr:from>
    <xdr:to>
      <xdr:col>41</xdr:col>
      <xdr:colOff>50800</xdr:colOff>
      <xdr:row>38</xdr:row>
      <xdr:rowOff>48182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52919"/>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47014</xdr:rowOff>
    </xdr:from>
    <xdr:to>
      <xdr:col>55</xdr:col>
      <xdr:colOff>50800</xdr:colOff>
      <xdr:row>36</xdr:row>
      <xdr:rowOff>148614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69891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7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109010</xdr:rowOff>
    </xdr:from>
    <xdr:to>
      <xdr:col>50</xdr:col>
      <xdr:colOff>165100</xdr:colOff>
      <xdr:row>37</xdr:row>
      <xdr:rowOff>39160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55687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5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17701</xdr:rowOff>
    </xdr:from>
    <xdr:to>
      <xdr:col>46</xdr:col>
      <xdr:colOff>38100</xdr:colOff>
      <xdr:row>35</xdr:row>
      <xdr:rowOff>119301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135828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79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158469</xdr:rowOff>
    </xdr:from>
    <xdr:to>
      <xdr:col>41</xdr:col>
      <xdr:colOff>101600</xdr:colOff>
      <xdr:row>38</xdr:row>
      <xdr:rowOff>88619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0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79746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9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168832</xdr:rowOff>
    </xdr:from>
    <xdr:to>
      <xdr:col>36</xdr:col>
      <xdr:colOff>165100</xdr:colOff>
      <xdr:row>38</xdr:row>
      <xdr:rowOff>98982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90109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107762</xdr:rowOff>
    </xdr:from>
    <xdr:to>
      <xdr:col>55</xdr:col>
      <xdr:colOff>0</xdr:colOff>
      <xdr:row>58</xdr:row>
      <xdr:rowOff>142156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051862"/>
          <a:ext cx="838200" cy="3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107762</xdr:rowOff>
    </xdr:from>
    <xdr:to>
      <xdr:col>50</xdr:col>
      <xdr:colOff>114300</xdr:colOff>
      <xdr:row>58</xdr:row>
      <xdr:rowOff>117160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51862"/>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117160</xdr:rowOff>
    </xdr:from>
    <xdr:to>
      <xdr:col>45</xdr:col>
      <xdr:colOff>177800</xdr:colOff>
      <xdr:row>58</xdr:row>
      <xdr:rowOff>163879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10061260"/>
          <a:ext cx="889000" cy="4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96923</xdr:rowOff>
    </xdr:from>
    <xdr:to>
      <xdr:col>41</xdr:col>
      <xdr:colOff>50800</xdr:colOff>
      <xdr:row>58</xdr:row>
      <xdr:rowOff>163879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10041023"/>
          <a:ext cx="889000" cy="6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91356</xdr:rowOff>
    </xdr:from>
    <xdr:to>
      <xdr:col>55</xdr:col>
      <xdr:colOff>50800</xdr:colOff>
      <xdr:row>59</xdr:row>
      <xdr:rowOff>21506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6283</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5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56962</xdr:rowOff>
    </xdr:from>
    <xdr:to>
      <xdr:col>50</xdr:col>
      <xdr:colOff>165100</xdr:colOff>
      <xdr:row>58</xdr:row>
      <xdr:rowOff>158562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0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149689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66360</xdr:rowOff>
    </xdr:from>
    <xdr:to>
      <xdr:col>46</xdr:col>
      <xdr:colOff>38100</xdr:colOff>
      <xdr:row>58</xdr:row>
      <xdr:rowOff>167960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159087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0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113079</xdr:rowOff>
    </xdr:from>
    <xdr:to>
      <xdr:col>41</xdr:col>
      <xdr:colOff>101600</xdr:colOff>
      <xdr:row>59</xdr:row>
      <xdr:rowOff>43229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05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34356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1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46123</xdr:rowOff>
    </xdr:from>
    <xdr:to>
      <xdr:col>36</xdr:col>
      <xdr:colOff>165100</xdr:colOff>
      <xdr:row>58</xdr:row>
      <xdr:rowOff>147723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138850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24575</xdr:rowOff>
    </xdr:from>
    <xdr:to>
      <xdr:col>55</xdr:col>
      <xdr:colOff>0</xdr:colOff>
      <xdr:row>79</xdr:row>
      <xdr:rowOff>37376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69125"/>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142811</xdr:rowOff>
    </xdr:from>
    <xdr:to>
      <xdr:col>50</xdr:col>
      <xdr:colOff>114300</xdr:colOff>
      <xdr:row>79</xdr:row>
      <xdr:rowOff>37376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15911"/>
          <a:ext cx="889000" cy="6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142811</xdr:rowOff>
    </xdr:from>
    <xdr:to>
      <xdr:col>45</xdr:col>
      <xdr:colOff>177800</xdr:colOff>
      <xdr:row>79</xdr:row>
      <xdr:rowOff>33426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15911"/>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170853</xdr:rowOff>
    </xdr:from>
    <xdr:to>
      <xdr:col>41</xdr:col>
      <xdr:colOff>50800</xdr:colOff>
      <xdr:row>79</xdr:row>
      <xdr:rowOff>33426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43953"/>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145225</xdr:rowOff>
    </xdr:from>
    <xdr:to>
      <xdr:col>55</xdr:col>
      <xdr:colOff>50800</xdr:colOff>
      <xdr:row>79</xdr:row>
      <xdr:rowOff>75375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60152</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158026</xdr:rowOff>
    </xdr:from>
    <xdr:to>
      <xdr:col>50</xdr:col>
      <xdr:colOff>165100</xdr:colOff>
      <xdr:row>79</xdr:row>
      <xdr:rowOff>88176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79303</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23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92011</xdr:rowOff>
    </xdr:from>
    <xdr:to>
      <xdr:col>46</xdr:col>
      <xdr:colOff>38100</xdr:colOff>
      <xdr:row>79</xdr:row>
      <xdr:rowOff>22161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13288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5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154076</xdr:rowOff>
    </xdr:from>
    <xdr:to>
      <xdr:col>41</xdr:col>
      <xdr:colOff>101600</xdr:colOff>
      <xdr:row>79</xdr:row>
      <xdr:rowOff>84226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75353</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72017" y="1361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120053</xdr:rowOff>
    </xdr:from>
    <xdr:to>
      <xdr:col>36</xdr:col>
      <xdr:colOff>165100</xdr:colOff>
      <xdr:row>79</xdr:row>
      <xdr:rowOff>50203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41330</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8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129338</xdr:rowOff>
    </xdr:from>
    <xdr:to>
      <xdr:col>55</xdr:col>
      <xdr:colOff>0</xdr:colOff>
      <xdr:row>98</xdr:row>
      <xdr:rowOff>163438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31438"/>
          <a:ext cx="8382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129338</xdr:rowOff>
    </xdr:from>
    <xdr:to>
      <xdr:col>50</xdr:col>
      <xdr:colOff>114300</xdr:colOff>
      <xdr:row>99</xdr:row>
      <xdr:rowOff>9675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931438"/>
          <a:ext cx="889000" cy="5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9675</xdr:rowOff>
    </xdr:from>
    <xdr:to>
      <xdr:col>45</xdr:col>
      <xdr:colOff>177800</xdr:colOff>
      <xdr:row>99</xdr:row>
      <xdr:rowOff>36520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983225"/>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160496</xdr:rowOff>
    </xdr:from>
    <xdr:to>
      <xdr:col>41</xdr:col>
      <xdr:colOff>50800</xdr:colOff>
      <xdr:row>99</xdr:row>
      <xdr:rowOff>36520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962596"/>
          <a:ext cx="889000" cy="4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112638</xdr:rowOff>
    </xdr:from>
    <xdr:to>
      <xdr:col>55</xdr:col>
      <xdr:colOff>50800</xdr:colOff>
      <xdr:row>99</xdr:row>
      <xdr:rowOff>42788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1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27565</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78538</xdr:rowOff>
    </xdr:from>
    <xdr:to>
      <xdr:col>50</xdr:col>
      <xdr:colOff>165100</xdr:colOff>
      <xdr:row>99</xdr:row>
      <xdr:rowOff>8688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171265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130325</xdr:rowOff>
    </xdr:from>
    <xdr:to>
      <xdr:col>46</xdr:col>
      <xdr:colOff>38100</xdr:colOff>
      <xdr:row>99</xdr:row>
      <xdr:rowOff>60475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51602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157170</xdr:rowOff>
    </xdr:from>
    <xdr:to>
      <xdr:col>41</xdr:col>
      <xdr:colOff>101600</xdr:colOff>
      <xdr:row>99</xdr:row>
      <xdr:rowOff>87320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78447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109696</xdr:rowOff>
    </xdr:from>
    <xdr:to>
      <xdr:col>36</xdr:col>
      <xdr:colOff>165100</xdr:colOff>
      <xdr:row>99</xdr:row>
      <xdr:rowOff>39846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30973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69651</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56201"/>
          <a:ext cx="889000" cy="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69651</xdr:rowOff>
    </xdr:from>
    <xdr:to>
      <xdr:col>76</xdr:col>
      <xdr:colOff>114300</xdr:colOff>
      <xdr:row>39</xdr:row>
      <xdr:rowOff>96658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756201"/>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96658</xdr:rowOff>
    </xdr:from>
    <xdr:to>
      <xdr:col>71</xdr:col>
      <xdr:colOff>177800</xdr:colOff>
      <xdr:row>39</xdr:row>
      <xdr:rowOff>97556</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83208"/>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18851</xdr:rowOff>
    </xdr:from>
    <xdr:to>
      <xdr:col>76</xdr:col>
      <xdr:colOff>165100</xdr:colOff>
      <xdr:row>39</xdr:row>
      <xdr:rowOff>120451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111578</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9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45858</xdr:rowOff>
    </xdr:from>
    <xdr:to>
      <xdr:col>72</xdr:col>
      <xdr:colOff>38100</xdr:colOff>
      <xdr:row>39</xdr:row>
      <xdr:rowOff>147458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138585</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4017" y="682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46756</xdr:rowOff>
    </xdr:from>
    <xdr:to>
      <xdr:col>67</xdr:col>
      <xdr:colOff>101600</xdr:colOff>
      <xdr:row>39</xdr:row>
      <xdr:rowOff>148356</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139483</xdr:rowOff>
    </xdr:from>
    <xdr:ext cx="313932"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57333" y="6826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394</xdr:rowOff>
    </xdr:from>
    <xdr:to>
      <xdr:col>85</xdr:col>
      <xdr:colOff>127000</xdr:colOff>
      <xdr:row>78</xdr:row>
      <xdr:rowOff>2908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373494"/>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2908</xdr:rowOff>
    </xdr:from>
    <xdr:to>
      <xdr:col>81</xdr:col>
      <xdr:colOff>50800</xdr:colOff>
      <xdr:row>78</xdr:row>
      <xdr:rowOff>15061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376008"/>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15061</xdr:rowOff>
    </xdr:from>
    <xdr:to>
      <xdr:col>76</xdr:col>
      <xdr:colOff>114300</xdr:colOff>
      <xdr:row>78</xdr:row>
      <xdr:rowOff>25197</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388161"/>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25197</xdr:rowOff>
    </xdr:from>
    <xdr:to>
      <xdr:col>71</xdr:col>
      <xdr:colOff>177800</xdr:colOff>
      <xdr:row>78</xdr:row>
      <xdr:rowOff>35452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398297"/>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121044</xdr:rowOff>
    </xdr:from>
    <xdr:to>
      <xdr:col>85</xdr:col>
      <xdr:colOff>177800</xdr:colOff>
      <xdr:row>78</xdr:row>
      <xdr:rowOff>51194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143921</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1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123558</xdr:rowOff>
    </xdr:from>
    <xdr:to>
      <xdr:col>81</xdr:col>
      <xdr:colOff>101600</xdr:colOff>
      <xdr:row>78</xdr:row>
      <xdr:rowOff>53708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70235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10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135711</xdr:rowOff>
    </xdr:from>
    <xdr:to>
      <xdr:col>76</xdr:col>
      <xdr:colOff>165100</xdr:colOff>
      <xdr:row>78</xdr:row>
      <xdr:rowOff>65861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82388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11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145847</xdr:rowOff>
    </xdr:from>
    <xdr:to>
      <xdr:col>72</xdr:col>
      <xdr:colOff>38100</xdr:colOff>
      <xdr:row>78</xdr:row>
      <xdr:rowOff>75997</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92524</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1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156102</xdr:rowOff>
    </xdr:from>
    <xdr:to>
      <xdr:col>67</xdr:col>
      <xdr:colOff>101600</xdr:colOff>
      <xdr:row>78</xdr:row>
      <xdr:rowOff>86252</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102779</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1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44025</xdr:rowOff>
    </xdr:from>
    <xdr:to>
      <xdr:col>85</xdr:col>
      <xdr:colOff>127000</xdr:colOff>
      <xdr:row>98</xdr:row>
      <xdr:rowOff>115241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846125"/>
          <a:ext cx="838200" cy="7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115241</xdr:rowOff>
    </xdr:from>
    <xdr:to>
      <xdr:col>81</xdr:col>
      <xdr:colOff>50800</xdr:colOff>
      <xdr:row>98</xdr:row>
      <xdr:rowOff>160992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17341"/>
          <a:ext cx="889000" cy="4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160992</xdr:rowOff>
    </xdr:from>
    <xdr:to>
      <xdr:col>76</xdr:col>
      <xdr:colOff>114300</xdr:colOff>
      <xdr:row>99</xdr:row>
      <xdr:rowOff>3487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63092"/>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3487</xdr:rowOff>
    </xdr:from>
    <xdr:to>
      <xdr:col>71</xdr:col>
      <xdr:colOff>177800</xdr:colOff>
      <xdr:row>99</xdr:row>
      <xdr:rowOff>11179</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77037"/>
          <a:ext cx="889000" cy="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164675</xdr:rowOff>
    </xdr:from>
    <xdr:to>
      <xdr:col>85</xdr:col>
      <xdr:colOff>177800</xdr:colOff>
      <xdr:row>98</xdr:row>
      <xdr:rowOff>94825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7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16102</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6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64441</xdr:rowOff>
    </xdr:from>
    <xdr:to>
      <xdr:col>81</xdr:col>
      <xdr:colOff>101600</xdr:colOff>
      <xdr:row>98</xdr:row>
      <xdr:rowOff>166041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8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11118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6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110192</xdr:rowOff>
    </xdr:from>
    <xdr:to>
      <xdr:col>76</xdr:col>
      <xdr:colOff>165100</xdr:colOff>
      <xdr:row>99</xdr:row>
      <xdr:rowOff>40342</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31469</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0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124137</xdr:rowOff>
    </xdr:from>
    <xdr:to>
      <xdr:col>72</xdr:col>
      <xdr:colOff>38100</xdr:colOff>
      <xdr:row>99</xdr:row>
      <xdr:rowOff>54287</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2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45414</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1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131829</xdr:rowOff>
    </xdr:from>
    <xdr:to>
      <xdr:col>67</xdr:col>
      <xdr:colOff>101600</xdr:colOff>
      <xdr:row>99</xdr:row>
      <xdr:rowOff>61979</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53106</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32761</xdr:rowOff>
    </xdr:from>
    <xdr:to>
      <xdr:col>116</xdr:col>
      <xdr:colOff>63500</xdr:colOff>
      <xdr:row>58</xdr:row>
      <xdr:rowOff>34589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9976861"/>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20828</xdr:rowOff>
    </xdr:from>
    <xdr:to>
      <xdr:col>111</xdr:col>
      <xdr:colOff>177800</xdr:colOff>
      <xdr:row>58</xdr:row>
      <xdr:rowOff>34589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964928"/>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20828</xdr:rowOff>
    </xdr:from>
    <xdr:to>
      <xdr:col>107</xdr:col>
      <xdr:colOff>50800</xdr:colOff>
      <xdr:row>58</xdr:row>
      <xdr:rowOff>51872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964928"/>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51872</xdr:rowOff>
    </xdr:from>
    <xdr:to>
      <xdr:col>102</xdr:col>
      <xdr:colOff>114300</xdr:colOff>
      <xdr:row>58</xdr:row>
      <xdr:rowOff>53404</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995972"/>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153411</xdr:rowOff>
    </xdr:from>
    <xdr:to>
      <xdr:col>116</xdr:col>
      <xdr:colOff>114300</xdr:colOff>
      <xdr:row>58</xdr:row>
      <xdr:rowOff>83561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9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103469</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155239</xdr:rowOff>
    </xdr:from>
    <xdr:to>
      <xdr:col>112</xdr:col>
      <xdr:colOff>38100</xdr:colOff>
      <xdr:row>58</xdr:row>
      <xdr:rowOff>85389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76516</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02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141478</xdr:rowOff>
    </xdr:from>
    <xdr:to>
      <xdr:col>107</xdr:col>
      <xdr:colOff>101600</xdr:colOff>
      <xdr:row>58</xdr:row>
      <xdr:rowOff>71628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62755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1072</xdr:rowOff>
    </xdr:from>
    <xdr:to>
      <xdr:col>102</xdr:col>
      <xdr:colOff>165100</xdr:colOff>
      <xdr:row>58</xdr:row>
      <xdr:rowOff>102672</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93799</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3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2604</xdr:rowOff>
    </xdr:from>
    <xdr:to>
      <xdr:col>98</xdr:col>
      <xdr:colOff>38100</xdr:colOff>
      <xdr:row>58</xdr:row>
      <xdr:rowOff>104204</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4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95331</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3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42022</xdr:rowOff>
    </xdr:from>
    <xdr:to>
      <xdr:col>116</xdr:col>
      <xdr:colOff>63500</xdr:colOff>
      <xdr:row>78</xdr:row>
      <xdr:rowOff>46104</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415122"/>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46104</xdr:rowOff>
    </xdr:from>
    <xdr:to>
      <xdr:col>111</xdr:col>
      <xdr:colOff>177800</xdr:colOff>
      <xdr:row>78</xdr:row>
      <xdr:rowOff>59689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419204"/>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83497</xdr:rowOff>
    </xdr:from>
    <xdr:to>
      <xdr:col>107</xdr:col>
      <xdr:colOff>50800</xdr:colOff>
      <xdr:row>78</xdr:row>
      <xdr:rowOff>59689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942247"/>
          <a:ext cx="889000" cy="49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80199</xdr:rowOff>
    </xdr:from>
    <xdr:to>
      <xdr:col>102</xdr:col>
      <xdr:colOff>114300</xdr:colOff>
      <xdr:row>75</xdr:row>
      <xdr:rowOff>83497</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656300" y="12938949"/>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162672</xdr:rowOff>
    </xdr:from>
    <xdr:to>
      <xdr:col>116</xdr:col>
      <xdr:colOff>114300</xdr:colOff>
      <xdr:row>78</xdr:row>
      <xdr:rowOff>92822</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36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77599</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27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166754</xdr:rowOff>
    </xdr:from>
    <xdr:to>
      <xdr:col>112</xdr:col>
      <xdr:colOff>38100</xdr:colOff>
      <xdr:row>78</xdr:row>
      <xdr:rowOff>96904</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3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88031</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46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8889</xdr:rowOff>
    </xdr:from>
    <xdr:to>
      <xdr:col>107</xdr:col>
      <xdr:colOff>101600</xdr:colOff>
      <xdr:row>78</xdr:row>
      <xdr:rowOff>110489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101616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4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32697</xdr:rowOff>
    </xdr:from>
    <xdr:to>
      <xdr:col>102</xdr:col>
      <xdr:colOff>165100</xdr:colOff>
      <xdr:row>75</xdr:row>
      <xdr:rowOff>134297</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89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150824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66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29399</xdr:rowOff>
    </xdr:from>
    <xdr:to>
      <xdr:col>98</xdr:col>
      <xdr:colOff>38100</xdr:colOff>
      <xdr:row>75</xdr:row>
      <xdr:rowOff>130999</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8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147526</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6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歳出決算総額は、住民一人当たり</a:t>
          </a:r>
          <a:r>
            <a:rPr kumimoji="1" lang="en-US" altLang="ja-JP" sz="950">
              <a:latin typeface="ＭＳ Ｐゴシック" panose="020B0600070205080204" pitchFamily="50" charset="-128"/>
              <a:ea typeface="ＭＳ Ｐゴシック" panose="020B0600070205080204" pitchFamily="50" charset="-128"/>
            </a:rPr>
            <a:t>717,166</a:t>
          </a:r>
          <a:r>
            <a:rPr kumimoji="1" lang="ja-JP" altLang="en-US" sz="950">
              <a:latin typeface="ＭＳ Ｐゴシック" panose="020B0600070205080204" pitchFamily="50" charset="-128"/>
              <a:ea typeface="ＭＳ Ｐゴシック" panose="020B0600070205080204" pitchFamily="50" charset="-128"/>
            </a:rPr>
            <a:t>円となっており、前年度から</a:t>
          </a:r>
          <a:r>
            <a:rPr kumimoji="1" lang="en-US" altLang="ja-JP" sz="950">
              <a:latin typeface="ＭＳ Ｐゴシック" panose="020B0600070205080204" pitchFamily="50" charset="-128"/>
              <a:ea typeface="ＭＳ Ｐゴシック" panose="020B0600070205080204" pitchFamily="50" charset="-128"/>
            </a:rPr>
            <a:t>37,288</a:t>
          </a:r>
          <a:r>
            <a:rPr kumimoji="1" lang="ja-JP" altLang="en-US" sz="950">
              <a:latin typeface="ＭＳ Ｐゴシック" panose="020B0600070205080204" pitchFamily="50" charset="-128"/>
              <a:ea typeface="ＭＳ Ｐゴシック" panose="020B0600070205080204" pitchFamily="50" charset="-128"/>
            </a:rPr>
            <a:t>円増加した。人件費は類似団体平均値を下回る</a:t>
          </a:r>
          <a:r>
            <a:rPr kumimoji="1" lang="en-US" altLang="ja-JP" sz="950">
              <a:latin typeface="ＭＳ Ｐゴシック" panose="020B0600070205080204" pitchFamily="50" charset="-128"/>
              <a:ea typeface="ＭＳ Ｐゴシック" panose="020B0600070205080204" pitchFamily="50" charset="-128"/>
            </a:rPr>
            <a:t>93,868</a:t>
          </a:r>
          <a:r>
            <a:rPr kumimoji="1" lang="ja-JP" altLang="en-US" sz="950">
              <a:latin typeface="ＭＳ Ｐゴシック" panose="020B0600070205080204" pitchFamily="50" charset="-128"/>
              <a:ea typeface="ＭＳ Ｐゴシック" panose="020B0600070205080204" pitchFamily="50" charset="-128"/>
            </a:rPr>
            <a:t>円であり、前年度比</a:t>
          </a:r>
          <a:r>
            <a:rPr kumimoji="1" lang="en-US" altLang="ja-JP" sz="950">
              <a:latin typeface="ＭＳ Ｐゴシック" panose="020B0600070205080204" pitchFamily="50" charset="-128"/>
              <a:ea typeface="ＭＳ Ｐゴシック" panose="020B0600070205080204" pitchFamily="50" charset="-128"/>
            </a:rPr>
            <a:t>536</a:t>
          </a:r>
          <a:r>
            <a:rPr kumimoji="1" lang="ja-JP" altLang="en-US" sz="950">
              <a:latin typeface="ＭＳ Ｐゴシック" panose="020B0600070205080204" pitchFamily="50" charset="-128"/>
              <a:ea typeface="ＭＳ Ｐゴシック" panose="020B0600070205080204" pitchFamily="50" charset="-128"/>
            </a:rPr>
            <a:t>円増加した。退職手当特別負担金の増や人勧に伴う期末手当等の増などの増要因があったものの、議員定員の減による議員報酬等の減や学校給食センター調理業務の民間委託に伴う会計年度任用職員の報酬等の減などが影響し、支出額は</a:t>
          </a:r>
          <a:r>
            <a:rPr kumimoji="1" lang="en-US" altLang="ja-JP" sz="950">
              <a:latin typeface="ＭＳ Ｐゴシック" panose="020B0600070205080204" pitchFamily="50" charset="-128"/>
              <a:ea typeface="ＭＳ Ｐゴシック" panose="020B0600070205080204" pitchFamily="50" charset="-128"/>
            </a:rPr>
            <a:t>1.3</a:t>
          </a:r>
          <a:r>
            <a:rPr kumimoji="1" lang="ja-JP" altLang="en-US" sz="950">
              <a:latin typeface="ＭＳ Ｐゴシック" panose="020B0600070205080204" pitchFamily="50" charset="-128"/>
              <a:ea typeface="ＭＳ Ｐゴシック" panose="020B0600070205080204" pitchFamily="50" charset="-128"/>
            </a:rPr>
            <a:t>％の減となったが、人口減少率が</a:t>
          </a:r>
          <a:r>
            <a:rPr kumimoji="1" lang="en-US" altLang="ja-JP" sz="950">
              <a:latin typeface="ＭＳ Ｐゴシック" panose="020B0600070205080204" pitchFamily="50" charset="-128"/>
              <a:ea typeface="ＭＳ Ｐゴシック" panose="020B0600070205080204" pitchFamily="50" charset="-128"/>
            </a:rPr>
            <a:t>0.66</a:t>
          </a:r>
          <a:r>
            <a:rPr kumimoji="1" lang="ja-JP" altLang="en-US" sz="950">
              <a:latin typeface="ＭＳ Ｐゴシック" panose="020B0600070205080204" pitchFamily="50" charset="-128"/>
              <a:ea typeface="ＭＳ Ｐゴシック" panose="020B0600070205080204" pitchFamily="50" charset="-128"/>
            </a:rPr>
            <a:t>ポイント増加した影響により微増となった。補助費は類似団体平均値を上回る</a:t>
          </a:r>
          <a:r>
            <a:rPr kumimoji="1" lang="en-US" altLang="ja-JP" sz="950">
              <a:latin typeface="ＭＳ Ｐゴシック" panose="020B0600070205080204" pitchFamily="50" charset="-128"/>
              <a:ea typeface="ＭＳ Ｐゴシック" panose="020B0600070205080204" pitchFamily="50" charset="-128"/>
            </a:rPr>
            <a:t>157,826</a:t>
          </a:r>
          <a:r>
            <a:rPr kumimoji="1" lang="ja-JP" altLang="en-US" sz="950">
              <a:latin typeface="ＭＳ Ｐゴシック" panose="020B0600070205080204" pitchFamily="50" charset="-128"/>
              <a:ea typeface="ＭＳ Ｐゴシック" panose="020B0600070205080204" pitchFamily="50" charset="-128"/>
            </a:rPr>
            <a:t>円であり、前年度比</a:t>
          </a:r>
          <a:r>
            <a:rPr kumimoji="1" lang="en-US" altLang="ja-JP" sz="950">
              <a:latin typeface="ＭＳ Ｐゴシック" panose="020B0600070205080204" pitchFamily="50" charset="-128"/>
              <a:ea typeface="ＭＳ Ｐゴシック" panose="020B0600070205080204" pitchFamily="50" charset="-128"/>
            </a:rPr>
            <a:t>18,984</a:t>
          </a:r>
          <a:r>
            <a:rPr kumimoji="1" lang="ja-JP" altLang="en-US" sz="950">
              <a:latin typeface="ＭＳ Ｐゴシック" panose="020B0600070205080204" pitchFamily="50" charset="-128"/>
              <a:ea typeface="ＭＳ Ｐゴシック" panose="020B0600070205080204" pitchFamily="50" charset="-128"/>
            </a:rPr>
            <a:t>円増加した。東京オリンピック・パラリンピックのフランスハンドボールチーム事前合宿事業の減、東山梨行政事務組合への斎場建設費負担金の償還終了に伴う減などの減要因があったものの、ふるさと納税寄附金の増加に伴う寄付者返礼品の増やコロナ禍及び物価高騰により疲弊している地域経済への下支えとして計</a:t>
          </a:r>
          <a:r>
            <a:rPr kumimoji="1" lang="en-US" altLang="ja-JP" sz="950">
              <a:latin typeface="ＭＳ Ｐゴシック" panose="020B0600070205080204" pitchFamily="50" charset="-128"/>
              <a:ea typeface="ＭＳ Ｐゴシック" panose="020B0600070205080204" pitchFamily="50" charset="-128"/>
            </a:rPr>
            <a:t>3</a:t>
          </a:r>
          <a:r>
            <a:rPr kumimoji="1" lang="ja-JP" altLang="en-US" sz="950">
              <a:latin typeface="ＭＳ Ｐゴシック" panose="020B0600070205080204" pitchFamily="50" charset="-128"/>
              <a:ea typeface="ＭＳ Ｐゴシック" panose="020B0600070205080204" pitchFamily="50" charset="-128"/>
            </a:rPr>
            <a:t>回、甲州市地域応援商品券事業を実施したことなどにより大幅な増となった。物件費は、類似団体平均値を上回る</a:t>
          </a:r>
          <a:r>
            <a:rPr kumimoji="1" lang="en-US" altLang="ja-JP" sz="950">
              <a:latin typeface="ＭＳ Ｐゴシック" panose="020B0600070205080204" pitchFamily="50" charset="-128"/>
              <a:ea typeface="ＭＳ Ｐゴシック" panose="020B0600070205080204" pitchFamily="50" charset="-128"/>
            </a:rPr>
            <a:t>109,709</a:t>
          </a:r>
          <a:r>
            <a:rPr kumimoji="1" lang="ja-JP" altLang="en-US" sz="950">
              <a:latin typeface="ＭＳ Ｐゴシック" panose="020B0600070205080204" pitchFamily="50" charset="-128"/>
              <a:ea typeface="ＭＳ Ｐゴシック" panose="020B0600070205080204" pitchFamily="50" charset="-128"/>
            </a:rPr>
            <a:t>円であり、前年度比</a:t>
          </a:r>
          <a:r>
            <a:rPr kumimoji="1" lang="en-US" altLang="ja-JP" sz="950">
              <a:latin typeface="ＭＳ Ｐゴシック" panose="020B0600070205080204" pitchFamily="50" charset="-128"/>
              <a:ea typeface="ＭＳ Ｐゴシック" panose="020B0600070205080204" pitchFamily="50" charset="-128"/>
            </a:rPr>
            <a:t>467</a:t>
          </a:r>
          <a:r>
            <a:rPr kumimoji="1" lang="ja-JP" altLang="en-US" sz="950">
              <a:latin typeface="ＭＳ Ｐゴシック" panose="020B0600070205080204" pitchFamily="50" charset="-128"/>
              <a:ea typeface="ＭＳ Ｐゴシック" panose="020B0600070205080204" pitchFamily="50" charset="-128"/>
            </a:rPr>
            <a:t>円増加した。ふるさと納税推進事業費の増や学校給食センター調理業務の委託料の増、原油価格の高騰に起因する各公共施設等の光熱水費の増などの増要因もあったが、環境センター解体事業の終了に伴う減、新型コロナウイルスワクチン接種事業の減などにより、支出額は</a:t>
          </a:r>
          <a:r>
            <a:rPr kumimoji="1" lang="en-US" altLang="ja-JP" sz="950">
              <a:latin typeface="ＭＳ Ｐゴシック" panose="020B0600070205080204" pitchFamily="50" charset="-128"/>
              <a:ea typeface="ＭＳ Ｐゴシック" panose="020B0600070205080204" pitchFamily="50" charset="-128"/>
            </a:rPr>
            <a:t>1.3</a:t>
          </a:r>
          <a:r>
            <a:rPr kumimoji="1" lang="ja-JP" altLang="en-US" sz="950">
              <a:latin typeface="ＭＳ Ｐゴシック" panose="020B0600070205080204" pitchFamily="50" charset="-128"/>
              <a:ea typeface="ＭＳ Ｐゴシック" panose="020B0600070205080204" pitchFamily="50" charset="-128"/>
            </a:rPr>
            <a:t>％の減となったが、人件費と同様に人口減少率の増加により微増となった。扶助費は、類似団体平均値を下回る</a:t>
          </a:r>
          <a:r>
            <a:rPr kumimoji="1" lang="en-US" altLang="ja-JP" sz="950">
              <a:latin typeface="ＭＳ Ｐゴシック" panose="020B0600070205080204" pitchFamily="50" charset="-128"/>
              <a:ea typeface="ＭＳ Ｐゴシック" panose="020B0600070205080204" pitchFamily="50" charset="-128"/>
            </a:rPr>
            <a:t>103,163</a:t>
          </a:r>
          <a:r>
            <a:rPr kumimoji="1" lang="ja-JP" altLang="en-US" sz="950">
              <a:latin typeface="ＭＳ Ｐゴシック" panose="020B0600070205080204" pitchFamily="50" charset="-128"/>
              <a:ea typeface="ＭＳ Ｐゴシック" panose="020B0600070205080204" pitchFamily="50" charset="-128"/>
            </a:rPr>
            <a:t>円であり、前年度比</a:t>
          </a:r>
          <a:r>
            <a:rPr kumimoji="1" lang="en-US" altLang="ja-JP" sz="950">
              <a:latin typeface="ＭＳ Ｐゴシック" panose="020B0600070205080204" pitchFamily="50" charset="-128"/>
              <a:ea typeface="ＭＳ Ｐゴシック" panose="020B0600070205080204" pitchFamily="50" charset="-128"/>
            </a:rPr>
            <a:t>10,302</a:t>
          </a:r>
          <a:r>
            <a:rPr kumimoji="1" lang="ja-JP" altLang="en-US" sz="950">
              <a:latin typeface="ＭＳ Ｐゴシック" panose="020B0600070205080204" pitchFamily="50" charset="-128"/>
              <a:ea typeface="ＭＳ Ｐゴシック" panose="020B0600070205080204" pitchFamily="50" charset="-128"/>
            </a:rPr>
            <a:t>円減少した。コロナ禍及び物価高騰に伴う生活支援等として電力・ガス・食料品等価格高騰緊急支援給付金、生活困窮者緊急生活支援金の実施や障害者自立支援給付費の増などの増要因もあったが、子どもの減少による児童手当の減、住民税非課税世帯等に対する臨時特別給付金事業、子育て世帯への臨時特別給付金事業の減などにより減少した。普通建設事業費は、類似団体平均値を大きく下回る</a:t>
          </a:r>
          <a:r>
            <a:rPr kumimoji="1" lang="en-US" altLang="ja-JP" sz="950">
              <a:latin typeface="ＭＳ Ｐゴシック" panose="020B0600070205080204" pitchFamily="50" charset="-128"/>
              <a:ea typeface="ＭＳ Ｐゴシック" panose="020B0600070205080204" pitchFamily="50" charset="-128"/>
            </a:rPr>
            <a:t>39,248</a:t>
          </a:r>
          <a:r>
            <a:rPr kumimoji="1" lang="ja-JP" altLang="en-US" sz="950">
              <a:latin typeface="ＭＳ Ｐゴシック" panose="020B0600070205080204" pitchFamily="50" charset="-128"/>
              <a:ea typeface="ＭＳ Ｐゴシック" panose="020B0600070205080204" pitchFamily="50" charset="-128"/>
            </a:rPr>
            <a:t>円であり、前年度比</a:t>
          </a:r>
          <a:r>
            <a:rPr kumimoji="1" lang="en-US" altLang="ja-JP" sz="950">
              <a:latin typeface="ＭＳ Ｐゴシック" panose="020B0600070205080204" pitchFamily="50" charset="-128"/>
              <a:ea typeface="ＭＳ Ｐゴシック" panose="020B0600070205080204" pitchFamily="50" charset="-128"/>
            </a:rPr>
            <a:t>10,532</a:t>
          </a:r>
          <a:r>
            <a:rPr kumimoji="1" lang="ja-JP" altLang="en-US" sz="950">
              <a:latin typeface="ＭＳ Ｐゴシック" panose="020B0600070205080204" pitchFamily="50" charset="-128"/>
              <a:ea typeface="ＭＳ Ｐゴシック" panose="020B0600070205080204" pitchFamily="50" charset="-128"/>
            </a:rPr>
            <a:t>円減少した。新規整備は、本庁舎東側駐車場拡張工事などにより増加したが、更新整備は、塩山駅前広場改修事業の減や勝沼健康福祉センター大規模改修事業の終了などにより大幅に減少した。公債費は、類似団体平均値を上回る</a:t>
          </a:r>
          <a:r>
            <a:rPr kumimoji="1" lang="en-US" altLang="ja-JP" sz="950">
              <a:latin typeface="ＭＳ Ｐゴシック" panose="020B0600070205080204" pitchFamily="50" charset="-128"/>
              <a:ea typeface="ＭＳ Ｐゴシック" panose="020B0600070205080204" pitchFamily="50" charset="-128"/>
            </a:rPr>
            <a:t>82,657</a:t>
          </a:r>
          <a:r>
            <a:rPr kumimoji="1" lang="ja-JP" altLang="en-US" sz="950">
              <a:latin typeface="ＭＳ Ｐゴシック" panose="020B0600070205080204" pitchFamily="50" charset="-128"/>
              <a:ea typeface="ＭＳ Ｐゴシック" panose="020B0600070205080204" pitchFamily="50" charset="-128"/>
            </a:rPr>
            <a:t>円であり、前年度比</a:t>
          </a:r>
          <a:r>
            <a:rPr kumimoji="1" lang="en-US" altLang="ja-JP" sz="950">
              <a:latin typeface="ＭＳ Ｐゴシック" panose="020B0600070205080204" pitchFamily="50" charset="-128"/>
              <a:ea typeface="ＭＳ Ｐゴシック" panose="020B0600070205080204" pitchFamily="50" charset="-128"/>
            </a:rPr>
            <a:t>770</a:t>
          </a:r>
          <a:r>
            <a:rPr kumimoji="1" lang="ja-JP" altLang="en-US" sz="950">
              <a:latin typeface="ＭＳ Ｐゴシック" panose="020B0600070205080204" pitchFamily="50" charset="-128"/>
              <a:ea typeface="ＭＳ Ｐゴシック" panose="020B0600070205080204" pitchFamily="50" charset="-128"/>
            </a:rPr>
            <a:t>円増加した。合併特例債、臨時財政対策債の減などにより支出額は</a:t>
          </a:r>
          <a:r>
            <a:rPr kumimoji="1" lang="en-US" altLang="ja-JP" sz="950">
              <a:latin typeface="ＭＳ Ｐゴシック" panose="020B0600070205080204" pitchFamily="50" charset="-128"/>
              <a:ea typeface="ＭＳ Ｐゴシック" panose="020B0600070205080204" pitchFamily="50" charset="-128"/>
            </a:rPr>
            <a:t>0.8</a:t>
          </a:r>
          <a:r>
            <a:rPr kumimoji="1" lang="ja-JP" altLang="en-US" sz="950">
              <a:latin typeface="ＭＳ Ｐゴシック" panose="020B0600070205080204" pitchFamily="50" charset="-128"/>
              <a:ea typeface="ＭＳ Ｐゴシック" panose="020B0600070205080204" pitchFamily="50" charset="-128"/>
            </a:rPr>
            <a:t>％の減となったが、人件費等と同様に人口減少率の影響を受け微増となった。なお、公債費については、償還のピークを越えたため、今後は減少していく見通しであるが、引き続き、建設事業の選択実施により地方債を抑制し公債費負担の適正化に努めていく。繰出金については、類似団体平均値を大きく下回る</a:t>
          </a:r>
          <a:r>
            <a:rPr kumimoji="1" lang="en-US" altLang="ja-JP" sz="950">
              <a:latin typeface="ＭＳ Ｐゴシック" panose="020B0600070205080204" pitchFamily="50" charset="-128"/>
              <a:ea typeface="ＭＳ Ｐゴシック" panose="020B0600070205080204" pitchFamily="50" charset="-128"/>
            </a:rPr>
            <a:t>33,982</a:t>
          </a:r>
          <a:r>
            <a:rPr kumimoji="1" lang="ja-JP" altLang="en-US" sz="950">
              <a:latin typeface="ＭＳ Ｐゴシック" panose="020B0600070205080204" pitchFamily="50" charset="-128"/>
              <a:ea typeface="ＭＳ Ｐゴシック" panose="020B0600070205080204" pitchFamily="50" charset="-128"/>
            </a:rPr>
            <a:t>円であり、前年度比</a:t>
          </a:r>
          <a:r>
            <a:rPr kumimoji="1" lang="en-US" altLang="ja-JP" sz="950">
              <a:latin typeface="ＭＳ Ｐゴシック" panose="020B0600070205080204" pitchFamily="50" charset="-128"/>
              <a:ea typeface="ＭＳ Ｐゴシック" panose="020B0600070205080204" pitchFamily="50" charset="-128"/>
            </a:rPr>
            <a:t>250</a:t>
          </a:r>
          <a:r>
            <a:rPr kumimoji="1" lang="ja-JP" altLang="en-US" sz="950">
              <a:latin typeface="ＭＳ Ｐゴシック" panose="020B0600070205080204" pitchFamily="50" charset="-128"/>
              <a:ea typeface="ＭＳ Ｐゴシック" panose="020B0600070205080204" pitchFamily="50" charset="-128"/>
            </a:rPr>
            <a:t>円増加した。土地開発公社清算金の土地開発基金への操出の減や介護特会への操出減などの減要因があったが、繰出金についても人口減少率の影響により微増となった。積立金については、類似団体平均値を上回る</a:t>
          </a:r>
          <a:r>
            <a:rPr kumimoji="1" lang="en-US" altLang="ja-JP" sz="950">
              <a:latin typeface="ＭＳ Ｐゴシック" panose="020B0600070205080204" pitchFamily="50" charset="-128"/>
              <a:ea typeface="ＭＳ Ｐゴシック" panose="020B0600070205080204" pitchFamily="50" charset="-128"/>
            </a:rPr>
            <a:t>90,223</a:t>
          </a:r>
          <a:r>
            <a:rPr kumimoji="1" lang="ja-JP" altLang="en-US" sz="950">
              <a:latin typeface="ＭＳ Ｐゴシック" panose="020B0600070205080204" pitchFamily="50" charset="-128"/>
              <a:ea typeface="ＭＳ Ｐゴシック" panose="020B0600070205080204" pitchFamily="50" charset="-128"/>
            </a:rPr>
            <a:t>円であり、前年度比</a:t>
          </a:r>
          <a:r>
            <a:rPr kumimoji="1" lang="en-US" altLang="ja-JP" sz="950">
              <a:latin typeface="ＭＳ Ｐゴシック" panose="020B0600070205080204" pitchFamily="50" charset="-128"/>
              <a:ea typeface="ＭＳ Ｐゴシック" panose="020B0600070205080204" pitchFamily="50" charset="-128"/>
            </a:rPr>
            <a:t>37,384</a:t>
          </a:r>
          <a:r>
            <a:rPr kumimoji="1" lang="ja-JP" altLang="en-US" sz="950">
              <a:latin typeface="ＭＳ Ｐゴシック" panose="020B0600070205080204" pitchFamily="50" charset="-128"/>
              <a:ea typeface="ＭＳ Ｐゴシック" panose="020B0600070205080204" pitchFamily="50" charset="-128"/>
            </a:rPr>
            <a:t>円増加した。ふるさと納税寄付金の増加に伴う基金積立額の増や財政調整基金への予算積立を行ったことが増加の主な要因として挙げられる。今後についても、災害等に備える財政調整基金や施設更新に備える公共施設整備基金への積立を行うため、引き続き、事業の抜本的な見直しを行い予算確保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29,925
29,668
264.11
22,449,629
21,461,188
918,403
10,246,752
18,683,458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18733</xdr:rowOff>
    </xdr:from>
    <xdr:to>
      <xdr:col>24</xdr:col>
      <xdr:colOff>63500</xdr:colOff>
      <xdr:row>35</xdr:row>
      <xdr:rowOff>52260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9483"/>
          <a:ext cx="838200" cy="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29020</xdr:rowOff>
    </xdr:from>
    <xdr:to>
      <xdr:col>19</xdr:col>
      <xdr:colOff>177800</xdr:colOff>
      <xdr:row>35</xdr:row>
      <xdr:rowOff>52260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29770"/>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29020</xdr:rowOff>
    </xdr:from>
    <xdr:to>
      <xdr:col>15</xdr:col>
      <xdr:colOff>50800</xdr:colOff>
      <xdr:row>35</xdr:row>
      <xdr:rowOff>71501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9770"/>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52832</xdr:rowOff>
    </xdr:from>
    <xdr:to>
      <xdr:col>10</xdr:col>
      <xdr:colOff>114300</xdr:colOff>
      <xdr:row>35</xdr:row>
      <xdr:rowOff>71501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3582"/>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139383</xdr:rowOff>
    </xdr:from>
    <xdr:to>
      <xdr:col>24</xdr:col>
      <xdr:colOff>114300</xdr:colOff>
      <xdr:row>35</xdr:row>
      <xdr:rowOff>69533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162260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1460</xdr:rowOff>
    </xdr:from>
    <xdr:to>
      <xdr:col>20</xdr:col>
      <xdr:colOff>38100</xdr:colOff>
      <xdr:row>35</xdr:row>
      <xdr:rowOff>103060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119587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149670</xdr:rowOff>
    </xdr:from>
    <xdr:to>
      <xdr:col>15</xdr:col>
      <xdr:colOff>101600</xdr:colOff>
      <xdr:row>35</xdr:row>
      <xdr:rowOff>79820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96347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20701</xdr:rowOff>
    </xdr:from>
    <xdr:to>
      <xdr:col>10</xdr:col>
      <xdr:colOff>165100</xdr:colOff>
      <xdr:row>35</xdr:row>
      <xdr:rowOff>122301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138828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2032</xdr:rowOff>
    </xdr:from>
    <xdr:to>
      <xdr:col>6</xdr:col>
      <xdr:colOff>38100</xdr:colOff>
      <xdr:row>35</xdr:row>
      <xdr:rowOff>103632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120159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43618</xdr:rowOff>
    </xdr:from>
    <xdr:to>
      <xdr:col>24</xdr:col>
      <xdr:colOff>63500</xdr:colOff>
      <xdr:row>58</xdr:row>
      <xdr:rowOff>106581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7718"/>
          <a:ext cx="838200" cy="6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45263</xdr:rowOff>
    </xdr:from>
    <xdr:to>
      <xdr:col>19</xdr:col>
      <xdr:colOff>177800</xdr:colOff>
      <xdr:row>58</xdr:row>
      <xdr:rowOff>106581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9363"/>
          <a:ext cx="889000" cy="6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45263</xdr:rowOff>
    </xdr:from>
    <xdr:to>
      <xdr:col>15</xdr:col>
      <xdr:colOff>50800</xdr:colOff>
      <xdr:row>58</xdr:row>
      <xdr:rowOff>161644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9363"/>
          <a:ext cx="889000" cy="11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161644</xdr:rowOff>
    </xdr:from>
    <xdr:to>
      <xdr:col>10</xdr:col>
      <xdr:colOff>114300</xdr:colOff>
      <xdr:row>58</xdr:row>
      <xdr:rowOff>168310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5744"/>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164268</xdr:rowOff>
    </xdr:from>
    <xdr:to>
      <xdr:col>24</xdr:col>
      <xdr:colOff>114300</xdr:colOff>
      <xdr:row>58</xdr:row>
      <xdr:rowOff>94418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55781</xdr:rowOff>
    </xdr:from>
    <xdr:to>
      <xdr:col>20</xdr:col>
      <xdr:colOff>38100</xdr:colOff>
      <xdr:row>58</xdr:row>
      <xdr:rowOff>157381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7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165913</xdr:rowOff>
    </xdr:from>
    <xdr:to>
      <xdr:col>15</xdr:col>
      <xdr:colOff>101600</xdr:colOff>
      <xdr:row>58</xdr:row>
      <xdr:rowOff>96063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87190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110844</xdr:rowOff>
    </xdr:from>
    <xdr:to>
      <xdr:col>10</xdr:col>
      <xdr:colOff>165100</xdr:colOff>
      <xdr:row>59</xdr:row>
      <xdr:rowOff>40994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32121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117510</xdr:rowOff>
    </xdr:from>
    <xdr:to>
      <xdr:col>6</xdr:col>
      <xdr:colOff>38100</xdr:colOff>
      <xdr:row>59</xdr:row>
      <xdr:rowOff>47660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64187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3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6911</xdr:rowOff>
    </xdr:from>
    <xdr:to>
      <xdr:col>24</xdr:col>
      <xdr:colOff>63500</xdr:colOff>
      <xdr:row>76</xdr:row>
      <xdr:rowOff>102195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37111"/>
          <a:ext cx="838200" cy="9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6911</xdr:rowOff>
    </xdr:from>
    <xdr:to>
      <xdr:col>19</xdr:col>
      <xdr:colOff>177800</xdr:colOff>
      <xdr:row>77</xdr:row>
      <xdr:rowOff>26360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37111"/>
          <a:ext cx="889000" cy="19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26360</xdr:rowOff>
    </xdr:from>
    <xdr:to>
      <xdr:col>15</xdr:col>
      <xdr:colOff>50800</xdr:colOff>
      <xdr:row>77</xdr:row>
      <xdr:rowOff>52760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28010"/>
          <a:ext cx="889000" cy="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52760</xdr:rowOff>
    </xdr:from>
    <xdr:to>
      <xdr:col>10</xdr:col>
      <xdr:colOff>114300</xdr:colOff>
      <xdr:row>77</xdr:row>
      <xdr:rowOff>67146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4410"/>
          <a:ext cx="889000" cy="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51395</xdr:rowOff>
    </xdr:from>
    <xdr:to>
      <xdr:col>24</xdr:col>
      <xdr:colOff>114300</xdr:colOff>
      <xdr:row>76</xdr:row>
      <xdr:rowOff>152995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8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29822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127561</xdr:rowOff>
    </xdr:from>
    <xdr:to>
      <xdr:col>20</xdr:col>
      <xdr:colOff>38100</xdr:colOff>
      <xdr:row>76</xdr:row>
      <xdr:rowOff>57711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48838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7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147010</xdr:rowOff>
    </xdr:from>
    <xdr:to>
      <xdr:col>15</xdr:col>
      <xdr:colOff>101600</xdr:colOff>
      <xdr:row>77</xdr:row>
      <xdr:rowOff>77160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68287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1960</xdr:rowOff>
    </xdr:from>
    <xdr:to>
      <xdr:col>10</xdr:col>
      <xdr:colOff>165100</xdr:colOff>
      <xdr:row>77</xdr:row>
      <xdr:rowOff>103560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94687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16346</xdr:rowOff>
    </xdr:from>
    <xdr:to>
      <xdr:col>6</xdr:col>
      <xdr:colOff>38100</xdr:colOff>
      <xdr:row>77</xdr:row>
      <xdr:rowOff>117946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109073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1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57469</xdr:rowOff>
    </xdr:from>
    <xdr:to>
      <xdr:col>24</xdr:col>
      <xdr:colOff>63500</xdr:colOff>
      <xdr:row>98</xdr:row>
      <xdr:rowOff>97717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59569"/>
          <a:ext cx="838200" cy="4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57469</xdr:rowOff>
    </xdr:from>
    <xdr:to>
      <xdr:col>19</xdr:col>
      <xdr:colOff>177800</xdr:colOff>
      <xdr:row>98</xdr:row>
      <xdr:rowOff>111488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59569"/>
          <a:ext cx="889000" cy="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111488</xdr:rowOff>
    </xdr:from>
    <xdr:to>
      <xdr:col>15</xdr:col>
      <xdr:colOff>50800</xdr:colOff>
      <xdr:row>98</xdr:row>
      <xdr:rowOff>130161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3588"/>
          <a:ext cx="889000" cy="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130161</xdr:rowOff>
    </xdr:from>
    <xdr:to>
      <xdr:col>10</xdr:col>
      <xdr:colOff>114300</xdr:colOff>
      <xdr:row>98</xdr:row>
      <xdr:rowOff>138243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32261"/>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46917</xdr:rowOff>
    </xdr:from>
    <xdr:to>
      <xdr:col>24</xdr:col>
      <xdr:colOff>114300</xdr:colOff>
      <xdr:row>98</xdr:row>
      <xdr:rowOff>148517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6669</xdr:rowOff>
    </xdr:from>
    <xdr:to>
      <xdr:col>20</xdr:col>
      <xdr:colOff>38100</xdr:colOff>
      <xdr:row>98</xdr:row>
      <xdr:rowOff>108269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124796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60688</xdr:rowOff>
    </xdr:from>
    <xdr:to>
      <xdr:col>15</xdr:col>
      <xdr:colOff>101600</xdr:colOff>
      <xdr:row>98</xdr:row>
      <xdr:rowOff>162288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153415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79361</xdr:rowOff>
    </xdr:from>
    <xdr:to>
      <xdr:col>10</xdr:col>
      <xdr:colOff>165100</xdr:colOff>
      <xdr:row>99</xdr:row>
      <xdr:rowOff>9511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87443</xdr:rowOff>
    </xdr:from>
    <xdr:to>
      <xdr:col>6</xdr:col>
      <xdr:colOff>38100</xdr:colOff>
      <xdr:row>99</xdr:row>
      <xdr:rowOff>17593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8720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74059</xdr:rowOff>
    </xdr:from>
    <xdr:to>
      <xdr:col>55</xdr:col>
      <xdr:colOff>0</xdr:colOff>
      <xdr:row>38</xdr:row>
      <xdr:rowOff>83203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8915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83203</xdr:rowOff>
    </xdr:from>
    <xdr:to>
      <xdr:col>50</xdr:col>
      <xdr:colOff>114300</xdr:colOff>
      <xdr:row>38</xdr:row>
      <xdr:rowOff>89081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98303"/>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79284</xdr:rowOff>
    </xdr:from>
    <xdr:to>
      <xdr:col>45</xdr:col>
      <xdr:colOff>177800</xdr:colOff>
      <xdr:row>38</xdr:row>
      <xdr:rowOff>89081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943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8092</xdr:rowOff>
    </xdr:from>
    <xdr:to>
      <xdr:col>41</xdr:col>
      <xdr:colOff>50800</xdr:colOff>
      <xdr:row>38</xdr:row>
      <xdr:rowOff>79284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23192"/>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23259</xdr:rowOff>
    </xdr:from>
    <xdr:to>
      <xdr:col>55</xdr:col>
      <xdr:colOff>50800</xdr:colOff>
      <xdr:row>38</xdr:row>
      <xdr:rowOff>124859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1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32403</xdr:rowOff>
    </xdr:from>
    <xdr:to>
      <xdr:col>50</xdr:col>
      <xdr:colOff>165100</xdr:colOff>
      <xdr:row>38</xdr:row>
      <xdr:rowOff>134003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125130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38281</xdr:rowOff>
    </xdr:from>
    <xdr:to>
      <xdr:col>46</xdr:col>
      <xdr:colOff>38100</xdr:colOff>
      <xdr:row>38</xdr:row>
      <xdr:rowOff>139881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131008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28484</xdr:rowOff>
    </xdr:from>
    <xdr:to>
      <xdr:col>41</xdr:col>
      <xdr:colOff>101600</xdr:colOff>
      <xdr:row>38</xdr:row>
      <xdr:rowOff>130084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121211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128742</xdr:rowOff>
    </xdr:from>
    <xdr:to>
      <xdr:col>36</xdr:col>
      <xdr:colOff>165100</xdr:colOff>
      <xdr:row>38</xdr:row>
      <xdr:rowOff>58892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75419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247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48086</xdr:rowOff>
    </xdr:from>
    <xdr:to>
      <xdr:col>55</xdr:col>
      <xdr:colOff>0</xdr:colOff>
      <xdr:row>58</xdr:row>
      <xdr:rowOff>53213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992186"/>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25683</xdr:rowOff>
    </xdr:from>
    <xdr:to>
      <xdr:col>50</xdr:col>
      <xdr:colOff>114300</xdr:colOff>
      <xdr:row>58</xdr:row>
      <xdr:rowOff>48086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6978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25683</xdr:rowOff>
    </xdr:from>
    <xdr:to>
      <xdr:col>45</xdr:col>
      <xdr:colOff>177800</xdr:colOff>
      <xdr:row>58</xdr:row>
      <xdr:rowOff>35415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69783"/>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19674</xdr:rowOff>
    </xdr:from>
    <xdr:to>
      <xdr:col>41</xdr:col>
      <xdr:colOff>50800</xdr:colOff>
      <xdr:row>58</xdr:row>
      <xdr:rowOff>35415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963774"/>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2413</xdr:rowOff>
    </xdr:from>
    <xdr:to>
      <xdr:col>55</xdr:col>
      <xdr:colOff>50800</xdr:colOff>
      <xdr:row>58</xdr:row>
      <xdr:rowOff>104013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152290</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168736</xdr:rowOff>
    </xdr:from>
    <xdr:to>
      <xdr:col>50</xdr:col>
      <xdr:colOff>165100</xdr:colOff>
      <xdr:row>58</xdr:row>
      <xdr:rowOff>98886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90013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3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146333</xdr:rowOff>
    </xdr:from>
    <xdr:to>
      <xdr:col>46</xdr:col>
      <xdr:colOff>38100</xdr:colOff>
      <xdr:row>58</xdr:row>
      <xdr:rowOff>76483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1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67610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1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156065</xdr:rowOff>
    </xdr:from>
    <xdr:to>
      <xdr:col>41</xdr:col>
      <xdr:colOff>101600</xdr:colOff>
      <xdr:row>58</xdr:row>
      <xdr:rowOff>86215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77342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140324</xdr:rowOff>
    </xdr:from>
    <xdr:to>
      <xdr:col>36</xdr:col>
      <xdr:colOff>165100</xdr:colOff>
      <xdr:row>58</xdr:row>
      <xdr:rowOff>70474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1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61601</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0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1608</xdr:rowOff>
    </xdr:from>
    <xdr:to>
      <xdr:col>55</xdr:col>
      <xdr:colOff>0</xdr:colOff>
      <xdr:row>78</xdr:row>
      <xdr:rowOff>35902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74708"/>
          <a:ext cx="838200" cy="3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35902</xdr:rowOff>
    </xdr:from>
    <xdr:to>
      <xdr:col>50</xdr:col>
      <xdr:colOff>114300</xdr:colOff>
      <xdr:row>78</xdr:row>
      <xdr:rowOff>53541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09002"/>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53541</xdr:rowOff>
    </xdr:from>
    <xdr:to>
      <xdr:col>45</xdr:col>
      <xdr:colOff>177800</xdr:colOff>
      <xdr:row>78</xdr:row>
      <xdr:rowOff>83204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26641"/>
          <a:ext cx="889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83204</xdr:rowOff>
    </xdr:from>
    <xdr:to>
      <xdr:col>41</xdr:col>
      <xdr:colOff>50800</xdr:colOff>
      <xdr:row>78</xdr:row>
      <xdr:rowOff>83894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56304"/>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122258</xdr:rowOff>
    </xdr:from>
    <xdr:to>
      <xdr:col>55</xdr:col>
      <xdr:colOff>50800</xdr:colOff>
      <xdr:row>78</xdr:row>
      <xdr:rowOff>52408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81635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156552</xdr:rowOff>
    </xdr:from>
    <xdr:to>
      <xdr:col>50</xdr:col>
      <xdr:colOff>165100</xdr:colOff>
      <xdr:row>78</xdr:row>
      <xdr:rowOff>86702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5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77829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5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2741</xdr:rowOff>
    </xdr:from>
    <xdr:to>
      <xdr:col>46</xdr:col>
      <xdr:colOff>38100</xdr:colOff>
      <xdr:row>78</xdr:row>
      <xdr:rowOff>104341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95468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32404</xdr:rowOff>
    </xdr:from>
    <xdr:to>
      <xdr:col>41</xdr:col>
      <xdr:colOff>101600</xdr:colOff>
      <xdr:row>78</xdr:row>
      <xdr:rowOff>134004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125131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9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33094</xdr:rowOff>
    </xdr:from>
    <xdr:to>
      <xdr:col>36</xdr:col>
      <xdr:colOff>165100</xdr:colOff>
      <xdr:row>78</xdr:row>
      <xdr:rowOff>134694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0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125821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127888</xdr:rowOff>
    </xdr:from>
    <xdr:to>
      <xdr:col>55</xdr:col>
      <xdr:colOff>0</xdr:colOff>
      <xdr:row>96</xdr:row>
      <xdr:rowOff>148910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587088"/>
          <a:ext cx="838200" cy="2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127888</xdr:rowOff>
    </xdr:from>
    <xdr:to>
      <xdr:col>50</xdr:col>
      <xdr:colOff>114300</xdr:colOff>
      <xdr:row>96</xdr:row>
      <xdr:rowOff>156063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587088"/>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156063</xdr:rowOff>
    </xdr:from>
    <xdr:to>
      <xdr:col>45</xdr:col>
      <xdr:colOff>177800</xdr:colOff>
      <xdr:row>97</xdr:row>
      <xdr:rowOff>54614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15263"/>
          <a:ext cx="889000" cy="7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149130</xdr:rowOff>
    </xdr:from>
    <xdr:to>
      <xdr:col>41</xdr:col>
      <xdr:colOff>50800</xdr:colOff>
      <xdr:row>97</xdr:row>
      <xdr:rowOff>54614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08330"/>
          <a:ext cx="889000" cy="7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98110</xdr:rowOff>
    </xdr:from>
    <xdr:to>
      <xdr:col>55</xdr:col>
      <xdr:colOff>50800</xdr:colOff>
      <xdr:row>97</xdr:row>
      <xdr:rowOff>28260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76537</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77088</xdr:rowOff>
    </xdr:from>
    <xdr:to>
      <xdr:col>50</xdr:col>
      <xdr:colOff>165100</xdr:colOff>
      <xdr:row>97</xdr:row>
      <xdr:rowOff>7238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169815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2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105263</xdr:rowOff>
    </xdr:from>
    <xdr:to>
      <xdr:col>46</xdr:col>
      <xdr:colOff>38100</xdr:colOff>
      <xdr:row>97</xdr:row>
      <xdr:rowOff>35413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6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26540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5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3814</xdr:rowOff>
    </xdr:from>
    <xdr:to>
      <xdr:col>41</xdr:col>
      <xdr:colOff>101600</xdr:colOff>
      <xdr:row>97</xdr:row>
      <xdr:rowOff>105414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96541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98330</xdr:rowOff>
    </xdr:from>
    <xdr:to>
      <xdr:col>36</xdr:col>
      <xdr:colOff>165100</xdr:colOff>
      <xdr:row>97</xdr:row>
      <xdr:rowOff>28480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19607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131661</xdr:rowOff>
    </xdr:from>
    <xdr:to>
      <xdr:col>85</xdr:col>
      <xdr:colOff>127000</xdr:colOff>
      <xdr:row>36</xdr:row>
      <xdr:rowOff>132842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303861"/>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89294</xdr:rowOff>
    </xdr:from>
    <xdr:to>
      <xdr:col>81</xdr:col>
      <xdr:colOff>50800</xdr:colOff>
      <xdr:row>36</xdr:row>
      <xdr:rowOff>132842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261494"/>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89294</xdr:rowOff>
    </xdr:from>
    <xdr:to>
      <xdr:col>76</xdr:col>
      <xdr:colOff>114300</xdr:colOff>
      <xdr:row>36</xdr:row>
      <xdr:rowOff>130594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261494"/>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109830</xdr:rowOff>
    </xdr:from>
    <xdr:to>
      <xdr:col>71</xdr:col>
      <xdr:colOff>177800</xdr:colOff>
      <xdr:row>36</xdr:row>
      <xdr:rowOff>130594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282030"/>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80861</xdr:rowOff>
    </xdr:from>
    <xdr:to>
      <xdr:col>85</xdr:col>
      <xdr:colOff>177800</xdr:colOff>
      <xdr:row>37</xdr:row>
      <xdr:rowOff>11011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59288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3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82042</xdr:rowOff>
    </xdr:from>
    <xdr:to>
      <xdr:col>81</xdr:col>
      <xdr:colOff>101600</xdr:colOff>
      <xdr:row>37</xdr:row>
      <xdr:rowOff>12192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38494</xdr:rowOff>
    </xdr:from>
    <xdr:to>
      <xdr:col>76</xdr:col>
      <xdr:colOff>165100</xdr:colOff>
      <xdr:row>36</xdr:row>
      <xdr:rowOff>140094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1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131221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79794</xdr:rowOff>
    </xdr:from>
    <xdr:to>
      <xdr:col>72</xdr:col>
      <xdr:colOff>38100</xdr:colOff>
      <xdr:row>37</xdr:row>
      <xdr:rowOff>9944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59030</xdr:rowOff>
    </xdr:from>
    <xdr:to>
      <xdr:col>67</xdr:col>
      <xdr:colOff>101600</xdr:colOff>
      <xdr:row>36</xdr:row>
      <xdr:rowOff>160630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151757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28639</xdr:rowOff>
    </xdr:from>
    <xdr:to>
      <xdr:col>85</xdr:col>
      <xdr:colOff>127000</xdr:colOff>
      <xdr:row>57</xdr:row>
      <xdr:rowOff>114402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801289"/>
          <a:ext cx="838200" cy="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32233</xdr:rowOff>
    </xdr:from>
    <xdr:to>
      <xdr:col>81</xdr:col>
      <xdr:colOff>50800</xdr:colOff>
      <xdr:row>57</xdr:row>
      <xdr:rowOff>114402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04883"/>
          <a:ext cx="889000" cy="8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32233</xdr:rowOff>
    </xdr:from>
    <xdr:to>
      <xdr:col>76</xdr:col>
      <xdr:colOff>114300</xdr:colOff>
      <xdr:row>58</xdr:row>
      <xdr:rowOff>48552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804883"/>
          <a:ext cx="889000" cy="18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119405</xdr:rowOff>
    </xdr:from>
    <xdr:to>
      <xdr:col>71</xdr:col>
      <xdr:colOff>177800</xdr:colOff>
      <xdr:row>58</xdr:row>
      <xdr:rowOff>48552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892055"/>
          <a:ext cx="889000" cy="10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149289</xdr:rowOff>
    </xdr:from>
    <xdr:to>
      <xdr:col>85</xdr:col>
      <xdr:colOff>177800</xdr:colOff>
      <xdr:row>57</xdr:row>
      <xdr:rowOff>79439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127716</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63602</xdr:rowOff>
    </xdr:from>
    <xdr:to>
      <xdr:col>81</xdr:col>
      <xdr:colOff>101600</xdr:colOff>
      <xdr:row>57</xdr:row>
      <xdr:rowOff>165202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156329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152883</xdr:rowOff>
    </xdr:from>
    <xdr:to>
      <xdr:col>76</xdr:col>
      <xdr:colOff>165100</xdr:colOff>
      <xdr:row>57</xdr:row>
      <xdr:rowOff>83033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74160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169202</xdr:rowOff>
    </xdr:from>
    <xdr:to>
      <xdr:col>72</xdr:col>
      <xdr:colOff>38100</xdr:colOff>
      <xdr:row>58</xdr:row>
      <xdr:rowOff>99352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90479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0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68605</xdr:rowOff>
    </xdr:from>
    <xdr:to>
      <xdr:col>67</xdr:col>
      <xdr:colOff>101600</xdr:colOff>
      <xdr:row>57</xdr:row>
      <xdr:rowOff>170205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4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161332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69650</xdr:rowOff>
    </xdr:from>
    <xdr:to>
      <xdr:col>81</xdr:col>
      <xdr:colOff>50800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14200"/>
          <a:ext cx="8890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69650</xdr:rowOff>
    </xdr:from>
    <xdr:to>
      <xdr:col>76</xdr:col>
      <xdr:colOff>114300</xdr:colOff>
      <xdr:row>79</xdr:row>
      <xdr:rowOff>96658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614200"/>
          <a:ext cx="889000" cy="2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96658</xdr:rowOff>
    </xdr:from>
    <xdr:to>
      <xdr:col>71</xdr:col>
      <xdr:colOff>177800</xdr:colOff>
      <xdr:row>79</xdr:row>
      <xdr:rowOff>97555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641208"/>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18850</xdr:rowOff>
    </xdr:from>
    <xdr:to>
      <xdr:col>76</xdr:col>
      <xdr:colOff>165100</xdr:colOff>
      <xdr:row>79</xdr:row>
      <xdr:rowOff>120450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111577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5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45858</xdr:rowOff>
    </xdr:from>
    <xdr:to>
      <xdr:col>72</xdr:col>
      <xdr:colOff>38100</xdr:colOff>
      <xdr:row>79</xdr:row>
      <xdr:rowOff>147458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138585</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8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46755</xdr:rowOff>
    </xdr:from>
    <xdr:to>
      <xdr:col>67</xdr:col>
      <xdr:colOff>101600</xdr:colOff>
      <xdr:row>79</xdr:row>
      <xdr:rowOff>148355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139482</xdr:rowOff>
    </xdr:from>
    <xdr:ext cx="313932"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57333" y="13684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394</xdr:rowOff>
    </xdr:from>
    <xdr:to>
      <xdr:col>85</xdr:col>
      <xdr:colOff>127000</xdr:colOff>
      <xdr:row>98</xdr:row>
      <xdr:rowOff>2908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02494"/>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2908</xdr:rowOff>
    </xdr:from>
    <xdr:to>
      <xdr:col>81</xdr:col>
      <xdr:colOff>50800</xdr:colOff>
      <xdr:row>98</xdr:row>
      <xdr:rowOff>15061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05008"/>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15061</xdr:rowOff>
    </xdr:from>
    <xdr:to>
      <xdr:col>76</xdr:col>
      <xdr:colOff>114300</xdr:colOff>
      <xdr:row>98</xdr:row>
      <xdr:rowOff>25197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17161"/>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25197</xdr:rowOff>
    </xdr:from>
    <xdr:to>
      <xdr:col>71</xdr:col>
      <xdr:colOff>177800</xdr:colOff>
      <xdr:row>98</xdr:row>
      <xdr:rowOff>35452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27297"/>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121044</xdr:rowOff>
    </xdr:from>
    <xdr:to>
      <xdr:col>85</xdr:col>
      <xdr:colOff>177800</xdr:colOff>
      <xdr:row>98</xdr:row>
      <xdr:rowOff>51194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143921</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6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123558</xdr:rowOff>
    </xdr:from>
    <xdr:to>
      <xdr:col>81</xdr:col>
      <xdr:colOff>101600</xdr:colOff>
      <xdr:row>98</xdr:row>
      <xdr:rowOff>53708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70235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52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135711</xdr:rowOff>
    </xdr:from>
    <xdr:to>
      <xdr:col>76</xdr:col>
      <xdr:colOff>165100</xdr:colOff>
      <xdr:row>98</xdr:row>
      <xdr:rowOff>65861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82388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4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145847</xdr:rowOff>
    </xdr:from>
    <xdr:to>
      <xdr:col>72</xdr:col>
      <xdr:colOff>38100</xdr:colOff>
      <xdr:row>98</xdr:row>
      <xdr:rowOff>75997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92524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5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156102</xdr:rowOff>
    </xdr:from>
    <xdr:to>
      <xdr:col>67</xdr:col>
      <xdr:colOff>101600</xdr:colOff>
      <xdr:row>98</xdr:row>
      <xdr:rowOff>86252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102779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目的別の主な項目をみると、議会費は類似団体平均値を上回る</a:t>
          </a:r>
          <a:r>
            <a:rPr kumimoji="1" lang="en-US" altLang="ja-JP" sz="1100">
              <a:latin typeface="ＭＳ Ｐゴシック" panose="020B0600070205080204" pitchFamily="50" charset="-128"/>
              <a:ea typeface="ＭＳ Ｐゴシック" panose="020B0600070205080204" pitchFamily="50" charset="-128"/>
            </a:rPr>
            <a:t>5,735</a:t>
          </a:r>
          <a:r>
            <a:rPr kumimoji="1" lang="ja-JP" altLang="en-US" sz="1100">
              <a:latin typeface="ＭＳ Ｐゴシック" panose="020B0600070205080204" pitchFamily="50" charset="-128"/>
              <a:ea typeface="ＭＳ Ｐゴシック" panose="020B0600070205080204" pitchFamily="50" charset="-128"/>
            </a:rPr>
            <a:t>円で、議場へアクリル板等の感染症対策を施したことにより、前年度から</a:t>
          </a:r>
          <a:r>
            <a:rPr kumimoji="1" lang="en-US" altLang="ja-JP" sz="1100">
              <a:latin typeface="ＭＳ Ｐゴシック" panose="020B0600070205080204" pitchFamily="50" charset="-128"/>
              <a:ea typeface="ＭＳ Ｐゴシック" panose="020B0600070205080204" pitchFamily="50" charset="-128"/>
            </a:rPr>
            <a:t>176</a:t>
          </a:r>
          <a:r>
            <a:rPr kumimoji="1" lang="ja-JP" altLang="en-US" sz="1100">
              <a:latin typeface="ＭＳ Ｐゴシック" panose="020B0600070205080204" pitchFamily="50" charset="-128"/>
              <a:ea typeface="ＭＳ Ｐゴシック" panose="020B0600070205080204" pitchFamily="50" charset="-128"/>
            </a:rPr>
            <a:t>円増加した。総務費は、類似団体平均値を上回る</a:t>
          </a:r>
          <a:r>
            <a:rPr kumimoji="1" lang="en-US" altLang="ja-JP" sz="1100">
              <a:latin typeface="ＭＳ Ｐゴシック" panose="020B0600070205080204" pitchFamily="50" charset="-128"/>
              <a:ea typeface="ＭＳ Ｐゴシック" panose="020B0600070205080204" pitchFamily="50" charset="-128"/>
            </a:rPr>
            <a:t>208,264</a:t>
          </a:r>
          <a:r>
            <a:rPr kumimoji="1" lang="ja-JP" altLang="en-US" sz="1100">
              <a:latin typeface="ＭＳ Ｐゴシック" panose="020B0600070205080204" pitchFamily="50" charset="-128"/>
              <a:ea typeface="ＭＳ Ｐゴシック" panose="020B0600070205080204" pitchFamily="50" charset="-128"/>
            </a:rPr>
            <a:t>円であり、ふるさと納税寄附金の増加に伴うふるさと支援基金の積立金の増やふるさと納税に係る事務費の増、本庁舎等の光熱水費の増加などにより、前年度から</a:t>
          </a:r>
          <a:r>
            <a:rPr kumimoji="1" lang="en-US" altLang="ja-JP" sz="1100">
              <a:latin typeface="ＭＳ Ｐゴシック" panose="020B0600070205080204" pitchFamily="50" charset="-128"/>
              <a:ea typeface="ＭＳ Ｐゴシック" panose="020B0600070205080204" pitchFamily="50" charset="-128"/>
            </a:rPr>
            <a:t>57,840</a:t>
          </a:r>
          <a:r>
            <a:rPr kumimoji="1" lang="ja-JP" altLang="en-US" sz="1100">
              <a:latin typeface="ＭＳ Ｐゴシック" panose="020B0600070205080204" pitchFamily="50" charset="-128"/>
              <a:ea typeface="ＭＳ Ｐゴシック" panose="020B0600070205080204" pitchFamily="50" charset="-128"/>
            </a:rPr>
            <a:t>円の大幅な増加となった。民生費は、類似団体平均値を下回る</a:t>
          </a:r>
          <a:r>
            <a:rPr kumimoji="1" lang="en-US" altLang="ja-JP" sz="1100">
              <a:latin typeface="ＭＳ Ｐゴシック" panose="020B0600070205080204" pitchFamily="50" charset="-128"/>
              <a:ea typeface="ＭＳ Ｐゴシック" panose="020B0600070205080204" pitchFamily="50" charset="-128"/>
            </a:rPr>
            <a:t>183,203</a:t>
          </a:r>
          <a:r>
            <a:rPr kumimoji="1" lang="ja-JP" altLang="en-US" sz="1100">
              <a:latin typeface="ＭＳ Ｐゴシック" panose="020B0600070205080204" pitchFamily="50" charset="-128"/>
              <a:ea typeface="ＭＳ Ｐゴシック" panose="020B0600070205080204" pitchFamily="50" charset="-128"/>
            </a:rPr>
            <a:t>円で、子育て世帯への臨時特別給付金事業費、住民税非課税世帯等に対する臨時特別給付金事業費の減や子どもの減少による児童手当の減、勝沼健康福祉センター大規模改修工事の終了などにより、前年度から</a:t>
          </a:r>
          <a:r>
            <a:rPr kumimoji="1" lang="en-US" altLang="ja-JP" sz="1100">
              <a:latin typeface="ＭＳ Ｐゴシック" panose="020B0600070205080204" pitchFamily="50" charset="-128"/>
              <a:ea typeface="ＭＳ Ｐゴシック" panose="020B0600070205080204" pitchFamily="50" charset="-128"/>
            </a:rPr>
            <a:t>20,841</a:t>
          </a:r>
          <a:r>
            <a:rPr kumimoji="1" lang="ja-JP" altLang="en-US" sz="1100">
              <a:latin typeface="ＭＳ Ｐゴシック" panose="020B0600070205080204" pitchFamily="50" charset="-128"/>
              <a:ea typeface="ＭＳ Ｐゴシック" panose="020B0600070205080204" pitchFamily="50" charset="-128"/>
            </a:rPr>
            <a:t>円の大幅な減少となった。民生費については、施設の大規模改修事業やコロナ禍における生活等支援対策経費の減により前年度から減少したものの、少子高齢化による扶助費の増加が見込まれ、類似団体平均値に近づいてくると考えられる。衛生費は、類似団体平均値を下回る</a:t>
          </a:r>
          <a:r>
            <a:rPr kumimoji="1" lang="en-US" altLang="ja-JP" sz="1100">
              <a:latin typeface="ＭＳ Ｐゴシック" panose="020B0600070205080204" pitchFamily="50" charset="-128"/>
              <a:ea typeface="ＭＳ Ｐゴシック" panose="020B0600070205080204" pitchFamily="50" charset="-128"/>
            </a:rPr>
            <a:t>52,856</a:t>
          </a:r>
          <a:r>
            <a:rPr kumimoji="1" lang="ja-JP" altLang="en-US" sz="1100">
              <a:latin typeface="ＭＳ Ｐゴシック" panose="020B0600070205080204" pitchFamily="50" charset="-128"/>
              <a:ea typeface="ＭＳ Ｐゴシック" panose="020B0600070205080204" pitchFamily="50" charset="-128"/>
            </a:rPr>
            <a:t>円で、環境センター解体事業の終了に伴う減や新型コロナウイルスワクチン接種事業の減などにより、前年度から</a:t>
          </a:r>
          <a:r>
            <a:rPr kumimoji="1" lang="en-US" altLang="ja-JP" sz="1100">
              <a:latin typeface="ＭＳ Ｐゴシック" panose="020B0600070205080204" pitchFamily="50" charset="-128"/>
              <a:ea typeface="ＭＳ Ｐゴシック" panose="020B0600070205080204" pitchFamily="50" charset="-128"/>
            </a:rPr>
            <a:t>12,324</a:t>
          </a:r>
          <a:r>
            <a:rPr kumimoji="1" lang="ja-JP" altLang="en-US" sz="1100">
              <a:latin typeface="ＭＳ Ｐゴシック" panose="020B0600070205080204" pitchFamily="50" charset="-128"/>
              <a:ea typeface="ＭＳ Ｐゴシック" panose="020B0600070205080204" pitchFamily="50" charset="-128"/>
            </a:rPr>
            <a:t>円と大幅に減少した。農林水産費は類似団体平均値を下回る</a:t>
          </a:r>
          <a:r>
            <a:rPr kumimoji="1" lang="en-US" altLang="ja-JP" sz="1100">
              <a:latin typeface="ＭＳ Ｐゴシック" panose="020B0600070205080204" pitchFamily="50" charset="-128"/>
              <a:ea typeface="ＭＳ Ｐゴシック" panose="020B0600070205080204" pitchFamily="50" charset="-128"/>
            </a:rPr>
            <a:t>19,945</a:t>
          </a:r>
          <a:r>
            <a:rPr kumimoji="1" lang="ja-JP" altLang="en-US" sz="1100">
              <a:latin typeface="ＭＳ Ｐゴシック" panose="020B0600070205080204" pitchFamily="50" charset="-128"/>
              <a:ea typeface="ＭＳ Ｐゴシック" panose="020B0600070205080204" pitchFamily="50" charset="-128"/>
            </a:rPr>
            <a:t>円で、農業体質強化基盤整備促進事業や県営畑地帯総合整備事業の事業費の減やモモ共同選果場感染症予防対策事業費補助金の減などにより、前年度から</a:t>
          </a:r>
          <a:r>
            <a:rPr kumimoji="1" lang="en-US" altLang="ja-JP" sz="1100">
              <a:latin typeface="ＭＳ Ｐゴシック" panose="020B0600070205080204" pitchFamily="50" charset="-128"/>
              <a:ea typeface="ＭＳ Ｐゴシック" panose="020B0600070205080204" pitchFamily="50" charset="-128"/>
            </a:rPr>
            <a:t>471</a:t>
          </a:r>
          <a:r>
            <a:rPr kumimoji="1" lang="ja-JP" altLang="en-US" sz="1100">
              <a:latin typeface="ＭＳ Ｐゴシック" panose="020B0600070205080204" pitchFamily="50" charset="-128"/>
              <a:ea typeface="ＭＳ Ｐゴシック" panose="020B0600070205080204" pitchFamily="50" charset="-128"/>
            </a:rPr>
            <a:t>円減少した。商工費は類似団体平均値を上回る</a:t>
          </a:r>
          <a:r>
            <a:rPr kumimoji="1" lang="en-US" altLang="ja-JP" sz="1100">
              <a:latin typeface="ＭＳ Ｐゴシック" panose="020B0600070205080204" pitchFamily="50" charset="-128"/>
              <a:ea typeface="ＭＳ Ｐゴシック" panose="020B0600070205080204" pitchFamily="50" charset="-128"/>
            </a:rPr>
            <a:t>30,204</a:t>
          </a:r>
          <a:r>
            <a:rPr kumimoji="1" lang="ja-JP" altLang="en-US" sz="1100">
              <a:latin typeface="ＭＳ Ｐゴシック" panose="020B0600070205080204" pitchFamily="50" charset="-128"/>
              <a:ea typeface="ＭＳ Ｐゴシック" panose="020B0600070205080204" pitchFamily="50" charset="-128"/>
            </a:rPr>
            <a:t>円で、甲州市地域応援商品券事業の実施や塩山駅前観光案内所移設・改修工事、光熱水費の高騰に伴う飲食事業者への支援の実施などにより、前年度から</a:t>
          </a:r>
          <a:r>
            <a:rPr kumimoji="1" lang="en-US" altLang="ja-JP" sz="1100">
              <a:latin typeface="ＭＳ Ｐゴシック" panose="020B0600070205080204" pitchFamily="50" charset="-128"/>
              <a:ea typeface="ＭＳ Ｐゴシック" panose="020B0600070205080204" pitchFamily="50" charset="-128"/>
            </a:rPr>
            <a:t>7,501</a:t>
          </a:r>
          <a:r>
            <a:rPr kumimoji="1" lang="ja-JP" altLang="en-US" sz="1100">
              <a:latin typeface="ＭＳ Ｐゴシック" panose="020B0600070205080204" pitchFamily="50" charset="-128"/>
              <a:ea typeface="ＭＳ Ｐゴシック" panose="020B0600070205080204" pitchFamily="50" charset="-128"/>
            </a:rPr>
            <a:t>円増加した。土木費は類似団体平均値を下回る</a:t>
          </a:r>
          <a:r>
            <a:rPr kumimoji="1" lang="en-US" altLang="ja-JP" sz="1100">
              <a:latin typeface="ＭＳ Ｐゴシック" panose="020B0600070205080204" pitchFamily="50" charset="-128"/>
              <a:ea typeface="ＭＳ Ｐゴシック" panose="020B0600070205080204" pitchFamily="50" charset="-128"/>
            </a:rPr>
            <a:t>53,033</a:t>
          </a:r>
          <a:r>
            <a:rPr kumimoji="1" lang="ja-JP" altLang="en-US" sz="1100">
              <a:latin typeface="ＭＳ Ｐゴシック" panose="020B0600070205080204" pitchFamily="50" charset="-128"/>
              <a:ea typeface="ＭＳ Ｐゴシック" panose="020B0600070205080204" pitchFamily="50" charset="-128"/>
            </a:rPr>
            <a:t>円で、塩山駅南口広場改修事業の事業費の減や前年度実施の塩山駅北口及び南口トイレ感染症対策改修工事の減などにより、前年度比から</a:t>
          </a:r>
          <a:r>
            <a:rPr kumimoji="1" lang="en-US" altLang="ja-JP" sz="1100">
              <a:latin typeface="ＭＳ Ｐゴシック" panose="020B0600070205080204" pitchFamily="50" charset="-128"/>
              <a:ea typeface="ＭＳ Ｐゴシック" panose="020B0600070205080204" pitchFamily="50" charset="-128"/>
            </a:rPr>
            <a:t>2,207</a:t>
          </a:r>
          <a:r>
            <a:rPr kumimoji="1" lang="ja-JP" altLang="en-US" sz="1100">
              <a:latin typeface="ＭＳ Ｐゴシック" panose="020B0600070205080204" pitchFamily="50" charset="-128"/>
              <a:ea typeface="ＭＳ Ｐゴシック" panose="020B0600070205080204" pitchFamily="50" charset="-128"/>
            </a:rPr>
            <a:t>円減少した。消防費は、類似団体平均値を下回る</a:t>
          </a:r>
          <a:r>
            <a:rPr kumimoji="1" lang="en-US" altLang="ja-JP" sz="1100">
              <a:latin typeface="ＭＳ Ｐゴシック" panose="020B0600070205080204" pitchFamily="50" charset="-128"/>
              <a:ea typeface="ＭＳ Ｐゴシック" panose="020B0600070205080204" pitchFamily="50" charset="-128"/>
            </a:rPr>
            <a:t>22,422</a:t>
          </a:r>
          <a:r>
            <a:rPr kumimoji="1" lang="ja-JP" altLang="en-US" sz="1100">
              <a:latin typeface="ＭＳ Ｐゴシック" panose="020B0600070205080204" pitchFamily="50" charset="-128"/>
              <a:ea typeface="ＭＳ Ｐゴシック" panose="020B0600070205080204" pitchFamily="50" charset="-128"/>
            </a:rPr>
            <a:t>円で、消防自動車整備事業の事業費の減などにより、支出額は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％の減となったが、人口減少率の影響により前年度から</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円増加した。教育費は、類似団体平均値を下回る</a:t>
          </a:r>
          <a:r>
            <a:rPr kumimoji="1" lang="en-US" altLang="ja-JP" sz="1100">
              <a:latin typeface="ＭＳ Ｐゴシック" panose="020B0600070205080204" pitchFamily="50" charset="-128"/>
              <a:ea typeface="ＭＳ Ｐゴシック" panose="020B0600070205080204" pitchFamily="50" charset="-128"/>
            </a:rPr>
            <a:t>58,245</a:t>
          </a:r>
          <a:r>
            <a:rPr kumimoji="1" lang="ja-JP" altLang="en-US" sz="1100">
              <a:latin typeface="ＭＳ Ｐゴシック" panose="020B0600070205080204" pitchFamily="50" charset="-128"/>
              <a:ea typeface="ＭＳ Ｐゴシック" panose="020B0600070205080204" pitchFamily="50" charset="-128"/>
            </a:rPr>
            <a:t>円で、中学校再編に伴う勝沼中学校大規模改造工事（</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期）や学校給食センター調理業務の委託料の増、塩山テニス場芝生張替事業の増などにより、前年度比から</a:t>
          </a:r>
          <a:r>
            <a:rPr kumimoji="1" lang="en-US" altLang="ja-JP" sz="1100">
              <a:latin typeface="ＭＳ Ｐゴシック" panose="020B0600070205080204" pitchFamily="50" charset="-128"/>
              <a:ea typeface="ＭＳ Ｐゴシック" panose="020B0600070205080204" pitchFamily="50" charset="-128"/>
            </a:rPr>
            <a:t>6,753</a:t>
          </a:r>
          <a:r>
            <a:rPr kumimoji="1" lang="ja-JP" altLang="en-US" sz="1100">
              <a:latin typeface="ＭＳ Ｐゴシック" panose="020B0600070205080204" pitchFamily="50" charset="-128"/>
              <a:ea typeface="ＭＳ Ｐゴシック" panose="020B0600070205080204" pitchFamily="50" charset="-128"/>
            </a:rPr>
            <a:t>円増加した。公債費は、類似団体平均値を下回る</a:t>
          </a:r>
          <a:r>
            <a:rPr kumimoji="1" lang="en-US" altLang="ja-JP" sz="1100">
              <a:latin typeface="ＭＳ Ｐゴシック" panose="020B0600070205080204" pitchFamily="50" charset="-128"/>
              <a:ea typeface="ＭＳ Ｐゴシック" panose="020B0600070205080204" pitchFamily="50" charset="-128"/>
            </a:rPr>
            <a:t>77,557</a:t>
          </a:r>
          <a:r>
            <a:rPr kumimoji="1" lang="ja-JP" altLang="en-US" sz="1100">
              <a:latin typeface="ＭＳ Ｐゴシック" panose="020B0600070205080204" pitchFamily="50" charset="-128"/>
              <a:ea typeface="ＭＳ Ｐゴシック" panose="020B0600070205080204" pitchFamily="50" charset="-128"/>
            </a:rPr>
            <a:t>円で、合併特例債、日本新生緊急基盤整備事業債、臨時財政対策債の減などにより、支出額は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％減となったが、消防費と同様に人口減少率の増加に伴い前年度から</a:t>
          </a:r>
          <a:r>
            <a:rPr kumimoji="1" lang="en-US" altLang="ja-JP" sz="1100">
              <a:latin typeface="ＭＳ Ｐゴシック" panose="020B0600070205080204" pitchFamily="50" charset="-128"/>
              <a:ea typeface="ＭＳ Ｐゴシック" panose="020B0600070205080204" pitchFamily="50" charset="-128"/>
            </a:rPr>
            <a:t>2,524</a:t>
          </a:r>
          <a:r>
            <a:rPr kumimoji="1" lang="ja-JP" altLang="en-US" sz="1100">
              <a:latin typeface="ＭＳ Ｐゴシック" panose="020B0600070205080204" pitchFamily="50" charset="-128"/>
              <a:ea typeface="ＭＳ Ｐゴシック" panose="020B0600070205080204" pitchFamily="50" charset="-128"/>
            </a:rPr>
            <a:t>円増加した。公債費については、公債費償還のピークを迎えたことから、今後は減少していく見通しであるが、引き続き、建設事業の選択実施により地方債を抑制し公債費負担の適正化に努めていく。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年度については、前年度比で財政調整基金残高は</a:t>
          </a:r>
          <a:r>
            <a:rPr kumimoji="1" lang="en-US" altLang="ja-JP" sz="1200">
              <a:latin typeface="ＭＳ ゴシック" pitchFamily="49" charset="-128"/>
              <a:ea typeface="ＭＳ ゴシック" pitchFamily="49" charset="-128"/>
            </a:rPr>
            <a:t>2.69</a:t>
          </a:r>
          <a:r>
            <a:rPr kumimoji="1" lang="ja-JP" altLang="en-US" sz="1200">
              <a:latin typeface="ＭＳ ゴシック" pitchFamily="49" charset="-128"/>
              <a:ea typeface="ＭＳ ゴシック" pitchFamily="49" charset="-128"/>
            </a:rPr>
            <a:t>ポイント増、実質収支額は</a:t>
          </a:r>
          <a:r>
            <a:rPr kumimoji="1" lang="en-US" altLang="ja-JP" sz="1200">
              <a:latin typeface="ＭＳ ゴシック" pitchFamily="49" charset="-128"/>
              <a:ea typeface="ＭＳ ゴシック" pitchFamily="49" charset="-128"/>
            </a:rPr>
            <a:t>2.44</a:t>
          </a:r>
          <a:r>
            <a:rPr kumimoji="1" lang="ja-JP" altLang="en-US" sz="1200">
              <a:latin typeface="ＭＳ ゴシック" pitchFamily="49" charset="-128"/>
              <a:ea typeface="ＭＳ ゴシック" pitchFamily="49" charset="-128"/>
            </a:rPr>
            <a:t>ポイント減、実質単年度収支は</a:t>
          </a:r>
          <a:r>
            <a:rPr kumimoji="1" lang="en-US" altLang="ja-JP" sz="1200">
              <a:latin typeface="ＭＳ ゴシック" pitchFamily="49" charset="-128"/>
              <a:ea typeface="ＭＳ ゴシック" pitchFamily="49" charset="-128"/>
            </a:rPr>
            <a:t>5.91</a:t>
          </a:r>
          <a:r>
            <a:rPr kumimoji="1" lang="ja-JP" altLang="en-US" sz="1200">
              <a:latin typeface="ＭＳ ゴシック" pitchFamily="49" charset="-128"/>
              <a:ea typeface="ＭＳ ゴシック" pitchFamily="49" charset="-128"/>
            </a:rPr>
            <a:t>ポイント減となった。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市税の増収やふるさと納税寄付金の伸びにより歳入は増加したものの、形式収支は減少し、翌年度に繰越すべき財源は微減であったため、実質収支は前年度から大幅に減少した。また、実質単年度収支についても、財政調整基金の予算積立を行えたものの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今後についても歳入の確保に努めるとともに、新行財政改革大綱に基づく施策を着実に実行し、計画的に財政調整基金の積立が行えるよう、行財政運営の健全化に向けた取り組みを推進していく。</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連結実質赤字比率に係る黒字額は前年度より減少している。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a:t>
          </a:r>
          <a:r>
            <a:rPr kumimoji="1" lang="en-US" altLang="ja-JP" sz="1400">
              <a:latin typeface="ＭＳ ゴシック" pitchFamily="49" charset="-128"/>
              <a:ea typeface="ＭＳ ゴシック" pitchFamily="49" charset="-128"/>
            </a:rPr>
            <a:t>2.44</a:t>
          </a:r>
          <a:r>
            <a:rPr kumimoji="1" lang="ja-JP" altLang="en-US" sz="1400">
              <a:latin typeface="ＭＳ ゴシック" pitchFamily="49" charset="-128"/>
              <a:ea typeface="ＭＳ ゴシック" pitchFamily="49" charset="-128"/>
            </a:rPr>
            <a:t>ポイント、介護保険事業特別会計で</a:t>
          </a:r>
          <a:r>
            <a:rPr kumimoji="1" lang="en-US" altLang="ja-JP" sz="1400">
              <a:latin typeface="ＭＳ ゴシック" pitchFamily="49" charset="-128"/>
              <a:ea typeface="ＭＳ ゴシック" pitchFamily="49" charset="-128"/>
            </a:rPr>
            <a:t>0.33</a:t>
          </a:r>
          <a:r>
            <a:rPr kumimoji="1" lang="ja-JP" altLang="en-US" sz="1400">
              <a:latin typeface="ＭＳ ゴシック" pitchFamily="49" charset="-128"/>
              <a:ea typeface="ＭＳ ゴシック" pitchFamily="49" charset="-128"/>
            </a:rPr>
            <a:t>ポイント減少したことが主な要因として挙げられる。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法適用公営企業については、水道事業会計で</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ポイント減少したが、勝沼ぶどうの丘事業会計で</a:t>
          </a:r>
          <a:r>
            <a:rPr kumimoji="1" lang="en-US" altLang="ja-JP" sz="1400">
              <a:latin typeface="ＭＳ ゴシック" pitchFamily="49" charset="-128"/>
              <a:ea typeface="ＭＳ ゴシック" pitchFamily="49" charset="-128"/>
            </a:rPr>
            <a:t>0.49</a:t>
          </a:r>
          <a:r>
            <a:rPr kumimoji="1" lang="ja-JP" altLang="en-US" sz="1400">
              <a:latin typeface="ＭＳ ゴシック" pitchFamily="49" charset="-128"/>
              <a:ea typeface="ＭＳ ゴシック" pitchFamily="49" charset="-128"/>
            </a:rPr>
            <a:t>ポイント、下水道事業会計で</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ポイント、勝沼病院事業会計で</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なお、令和元年度のその他会計での赤字は、下水道事業会計において、公営企業法適用に伴う打ち切り決算によるものである。</a:t>
          </a:r>
        </a:p>
        <a:p>
          <a:r>
            <a:rPr kumimoji="1" lang="ja-JP" altLang="en-US" sz="1400">
              <a:latin typeface="ＭＳ ゴシック" pitchFamily="49" charset="-128"/>
              <a:ea typeface="ＭＳ ゴシック" pitchFamily="49" charset="-128"/>
            </a:rPr>
            <a:t>　今後も黒字額が増加できるよう、各事業会計において、更なる収入確保と歳出抑制に努める。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実質公債費比率の分子構造で最も高い割合を占めている元利償還金については、合併特例債、臨時財政対策債償還金の減により、前年度から</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百万円減少した。また、組合等が起こした地方債の元利償還金に対する負担金等の減などにより、実質公債費比率の分子については、</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公債費の償還ピークを越えたものの、今後、数年は元利償還金が高止まりすると見込まれているため、建設事業の実施にあたっては、緊急性、必要性を十分に検討した事業実施に努めていく。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将来負担比率の分子に算入される将来負担額については、国営事業の債務負担設定による</a:t>
          </a:r>
          <a:r>
            <a:rPr kumimoji="1" lang="en-US" altLang="ja-JP" sz="1200">
              <a:latin typeface="ＭＳ ゴシック" pitchFamily="49" charset="-128"/>
              <a:ea typeface="ＭＳ ゴシック" pitchFamily="49" charset="-128"/>
            </a:rPr>
            <a:t>150</a:t>
          </a:r>
          <a:r>
            <a:rPr kumimoji="1" lang="ja-JP" altLang="en-US" sz="1200">
              <a:latin typeface="ＭＳ ゴシック" pitchFamily="49" charset="-128"/>
              <a:ea typeface="ＭＳ ゴシック" pitchFamily="49" charset="-128"/>
            </a:rPr>
            <a:t>百万円の増があるものの、一般会計等の地方債残高は、元金償還額が借入額を上回るとともに、借入額も前年度と比較し</a:t>
          </a:r>
          <a:r>
            <a:rPr kumimoji="1" lang="en-US" altLang="ja-JP" sz="1200">
              <a:latin typeface="ＭＳ ゴシック" pitchFamily="49" charset="-128"/>
              <a:ea typeface="ＭＳ ゴシック" pitchFamily="49" charset="-128"/>
            </a:rPr>
            <a:t>930</a:t>
          </a:r>
          <a:r>
            <a:rPr kumimoji="1" lang="ja-JP" altLang="en-US" sz="1200">
              <a:latin typeface="ＭＳ ゴシック" pitchFamily="49" charset="-128"/>
              <a:ea typeface="ＭＳ ゴシック" pitchFamily="49" charset="-128"/>
            </a:rPr>
            <a:t>百万円減少したことにより、</a:t>
          </a:r>
          <a:r>
            <a:rPr kumimoji="1" lang="en-US" altLang="ja-JP" sz="1200">
              <a:latin typeface="ＭＳ ゴシック" pitchFamily="49" charset="-128"/>
              <a:ea typeface="ＭＳ ゴシック" pitchFamily="49" charset="-128"/>
            </a:rPr>
            <a:t>1,601</a:t>
          </a:r>
          <a:r>
            <a:rPr kumimoji="1" lang="ja-JP" altLang="en-US" sz="1200">
              <a:latin typeface="ＭＳ ゴシック" pitchFamily="49" charset="-128"/>
              <a:ea typeface="ＭＳ ゴシック" pitchFamily="49" charset="-128"/>
            </a:rPr>
            <a:t>百万円の大幅な減となった。加えて、下水道事業の地方債残高の減の影響で公営企業債等繰入見込額が</a:t>
          </a:r>
          <a:r>
            <a:rPr kumimoji="1" lang="en-US" altLang="ja-JP" sz="1200">
              <a:latin typeface="ＭＳ ゴシック" pitchFamily="49" charset="-128"/>
              <a:ea typeface="ＭＳ ゴシック" pitchFamily="49" charset="-128"/>
            </a:rPr>
            <a:t>470</a:t>
          </a:r>
          <a:r>
            <a:rPr kumimoji="1" lang="ja-JP" altLang="en-US" sz="1200">
              <a:latin typeface="ＭＳ ゴシック" pitchFamily="49" charset="-128"/>
              <a:ea typeface="ＭＳ ゴシック" pitchFamily="49" charset="-128"/>
            </a:rPr>
            <a:t>百万円の減、組合等負担等見込額が</a:t>
          </a:r>
          <a:r>
            <a:rPr kumimoji="1" lang="en-US" altLang="ja-JP" sz="1200">
              <a:latin typeface="ＭＳ ゴシック" pitchFamily="49" charset="-128"/>
              <a:ea typeface="ＭＳ ゴシック" pitchFamily="49" charset="-128"/>
            </a:rPr>
            <a:t>184</a:t>
          </a:r>
          <a:r>
            <a:rPr kumimoji="1" lang="ja-JP" altLang="en-US" sz="1200">
              <a:latin typeface="ＭＳ ゴシック" pitchFamily="49" charset="-128"/>
              <a:ea typeface="ＭＳ ゴシック" pitchFamily="49" charset="-128"/>
            </a:rPr>
            <a:t>百万円の減、退職手当負担見込額が</a:t>
          </a:r>
          <a:r>
            <a:rPr kumimoji="1" lang="en-US" altLang="ja-JP" sz="1200">
              <a:latin typeface="ＭＳ ゴシック" pitchFamily="49" charset="-128"/>
              <a:ea typeface="ＭＳ ゴシック" pitchFamily="49" charset="-128"/>
            </a:rPr>
            <a:t>159</a:t>
          </a:r>
          <a:r>
            <a:rPr kumimoji="1" lang="ja-JP" altLang="en-US" sz="1200">
              <a:latin typeface="ＭＳ ゴシック" pitchFamily="49" charset="-128"/>
              <a:ea typeface="ＭＳ ゴシック" pitchFamily="49" charset="-128"/>
            </a:rPr>
            <a:t>百万円の減となった。</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算定で除かれる充当可能財源等については、ふるさと納税寄附金の伸びに伴うふるさと支援基金の増や財政調整基金の増などにより、充当可能基金が</a:t>
          </a:r>
          <a:r>
            <a:rPr kumimoji="1" lang="en-US" altLang="ja-JP" sz="1200">
              <a:latin typeface="ＭＳ ゴシック" pitchFamily="49" charset="-128"/>
              <a:ea typeface="ＭＳ ゴシック" pitchFamily="49" charset="-128"/>
            </a:rPr>
            <a:t>1,507</a:t>
          </a:r>
          <a:r>
            <a:rPr kumimoji="1" lang="ja-JP" altLang="en-US" sz="1200">
              <a:latin typeface="ＭＳ ゴシック" pitchFamily="49" charset="-128"/>
              <a:ea typeface="ＭＳ ゴシック" pitchFamily="49" charset="-128"/>
            </a:rPr>
            <a:t>百万円の大幅な増となった。</a:t>
          </a:r>
        </a:p>
        <a:p>
          <a:r>
            <a:rPr kumimoji="1" lang="ja-JP" altLang="en-US" sz="1200">
              <a:latin typeface="ＭＳ ゴシック" pitchFamily="49" charset="-128"/>
              <a:ea typeface="ＭＳ ゴシック" pitchFamily="49" charset="-128"/>
            </a:rPr>
            <a:t>　今後も地方債の新規発行抑制や発行額を上回る償還による地方債残高の減少によって、比率の改善が見込まれるが、引き続き健全化指標に注視し、財政運営を行っていく。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公共施設整備基金、中山間農村地域活性化基金は、利子のみの積立となった。社会福祉基金、在宅介護支援基金は、果実運用型基金として運用していることから、残高は変動していない。合併振興基金の計画的な繰入による減要因はあるものの、財政調整基金の予算積立を行ったことや、全国各地から応援いただき大幅に増加したふるさと納税寄附金を原資としたふるさと支援基金積立金の増加など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百万円の大幅な増加となった。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年度以来の予算積立ができたことから標準財政規模の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が、引き続き災害等の不測の事態や財源不足に備えるため一定額の確保に取組み、併せて、公共施設の老朽化も進んでいることから、公共施設等総合管理計画に基づく個別施設計画の財源の裏付けとなるよう、公共施設整備基金への積立も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減債基金は、公債費の償還ピーク以降、数年間公債費が高止まりすると見込まれていることから、状況を注視するなかで繰入を検討していく。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ふるさと支援基金については、ふるさと納税寄附金が原資であるため、流動的な部分は大きいが、新たな財源の確保として、国が示す方針に即す中で積極的な活用を推進する。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・合併振興基金：甲州市における市民の連帯の強化又は地域振興のための事業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甲州市ふるさと寄附条例に掲げる事業（①豊かな自然の保護と美しい景観形成のための事業、②地域資源を活用した果樹園交流推進のための事業、③地域の将来を担う子どもたちの健全育成のための事業、④誰もが安心して健康に暮らすことのできるまちづくりのための事業、⑤上記の他、市長が目的のために必要と認め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・公共施設整備基金：公共施設の整備に必要な費用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・ふるさと支援基金：積立の原資となるふるさと納税寄附金は、全国各地から応援いただくなかで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百万円増となり、その結果当該基金への積立も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百万円となった。一方、こども医療費助成事業などの寄附目的に即した各種事業充当のための繰入は、令和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百万円となった。残高は、積立額が繰入額を上回ったことにより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・合併振興基金：市民バス運行事業や自主防災組織資器材等整備事業など基金の目的に即した各種ソフト事業充当のため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万円を繰り入れたことで、残高は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・合併振興基金：合併特例債が発行上限額に到達したため、今後は、利子のみの積立となる。新市まちづくり計画に掲げた主要施策に充当し、着実な事業実施に努める。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・ふるさと支援基金：ふるさと納税寄附金が原資であるため、流動的な部分は大きいが、新たな財源の確保として、国が示す方針に即す中で積極的な活用を推進する。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・公共施設整備基金：公共施設等の更新に向け計画的に積立を行い、施設更新が市財政を圧迫しないように努める。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年ぶりに予算積立ができたことから、年度末残高は前年度末から大幅に増加し、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年度に雪害対応のため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百万円、令和元年度にも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百万円を取り崩した影響により、近年、標準財政規模の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％に満たない状況が続いていたが、令和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年度に予算積立を行ったことから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％にまで回復した。今後においても、引き続き事業の抜本的な見直しによる歳出の削減を進め、災害等に備えるため当該取崩分を積み戻し、標準財政規模の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減債基金は、利子のみの積立であり、百万円単位での表記であるため、平成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年度から増減なく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百万円で推移している。円単位では、前年度末から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円増加した。なお、公債費は合併特例債や臨時財政対策債の償還が本格的になってきたことから増加しているものの、減債基金を取り崩さずに財政運営ができている。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本市では、市場公募型地方債を発行しておらず満期一括償還の地方債が無いため、年度ごとの計画的な積立の必要はないと考えている。令和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年度に公債費の償還ピークを越えたものの、今後、数年は公債費が高止まりすることが見込まれていることから、状況を注視するなかで繰入を検討していく。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ABF630-7D9D-4406-91E7-743140692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D6F2864-31FB-4DA6-872B-7B3E2D664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F8CCA3C-D03C-4985-B486-80B983DE629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60CAA0C-9ADC-4898-853E-C78766DD1CE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5E5D9C6-8602-440E-93DE-485B41ED03F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0592CB2-66F0-4577-A6B8-D1D886E309D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B980386-5AB2-40A4-A7A5-3AFFBCE72AE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1838652-47A3-463B-9610-7B2C4674057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4007606-F783-4B70-AD65-DF074D5E035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F0FDA71-8F86-42EE-8C18-CD05C7EF149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82ED03A-F945-4266-BB4B-D85DE03580C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F798423-84C3-45A5-97E2-54B171A3B82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29,925
29,668
264.11
22,449,629
21,461,188
918,403
10,246,752
18,683,458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8F81794-42A5-4BCC-B4E5-2FB7FC5750A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E76519F-A76B-4A31-ABE6-0797399F98D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9D95547-5238-497A-870A-7127B4368F1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AC766DA-52DB-4AB0-B987-5CEC4EC20E6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92F1FCE-8C9D-4B13-8554-2A2433E8F97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E70194A-8DCB-484B-BC62-1C07FBE8BB5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BB9B45B-B252-4491-9DCD-CFF9A7194A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D146357-F6A7-4003-844A-EC29FD3127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E99BB90-849C-465A-B46E-FFFC49ED0AD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C0337A6-59EE-4963-86F2-CF7FEC9FF72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397234F-6A84-479F-A75F-E39972205A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D031A6E-53A2-494C-A4F7-8C1D1532A24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010FAD1-9169-4FCA-A5D3-E55A75D1813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4CC3DB3-6DF2-48DC-9BC1-B75E442C182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876765F-FC20-4BCF-9FB0-A8ABFCB54EB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41C7DC9-73DB-4A10-83B1-77D74480238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88B6904-023C-48E7-980C-18351E71FB4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1079BDB-0852-49DF-B4E4-853DB5756F4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B7456E9-B97C-4248-BCD7-C97A6302AC4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4747D93-D296-4584-80E4-3DE55D795CD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7A69189-8CC8-4902-B896-5F967DF7EDF8}"/>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4C7E69A-4194-450B-B3FF-94E20101FBB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82DB3E1-7944-4641-A4E2-3393054A183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2ED8389-61D2-412A-8142-AD9F6F6D31A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A7BF41B-AB74-406E-AE96-286A7DCCF59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87F0B3A-5FD8-472F-8035-A8511D780FC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831BA1B-1066-4379-828B-316D363CD41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54E3159-B0C2-481A-9AC0-8A403ACA011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A862680-29E8-4486-9531-4445C64796E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89ADBDB-56F6-4CEC-91DB-E36AADC3033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356F264-B234-41FA-B085-B50115DF58E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6A1FD5A-678E-4CDD-80D2-AF049463F7D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FCCCADF-5CCA-4CA8-BAFD-8C9892C7FC0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C989E2E-7FE6-40A6-9E4B-EEDEFC744F0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2182184-6675-4A03-9615-CC68DCD302E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施設の利用や老朽化の状況、緊急性などを踏まえ公共施設の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更新事業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を進めているものの、多くの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資産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進んでいるた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類似団体平均値を大きく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上回る状況となっている。本市は、合併市町村であり資産自体が多く、施設の統廃合が進んでいないことや必要最低限の修繕により維持管理を行っていることなどが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全体的に比率が高い要因である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と考えられる。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個別施設計画に基づき、施設の統廃合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や複合化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を含めた計画的な更新等を実施していく。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241D4F1-E3C4-47A9-BEA2-3F6E5A147A2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ADC6E75-0C65-41FF-A746-E26DD878927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C9572B8-E1FA-48A0-ACD9-78F5EA0CC2C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D05EA0E-01E2-4BB9-B7BF-B0471726DA0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EB0D339D-998D-436B-94EE-740F046CA046}"/>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9BE2253-A1BB-4BAE-850F-648A85A93FF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24D09A6-6CF0-4616-A5E2-93ECA0268A0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4E3371F-BCA2-4FAD-94F4-E5941AE1F9C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59930D4-8079-4058-987B-2CF9B3E3254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0BE9CCC-00C1-47C1-96BF-8D2578A3F2E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E29F17F-7C98-4610-BE8F-4CEA1B8A039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D3E8986-F377-4278-A434-0B5B268C36F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643EDA1-886A-458E-BEAB-56EE287DC1B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D19D0EB-D95B-4BCB-B75B-B9A35A9628E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56B06D60-70A4-41D1-963A-2087A9F36AE4}"/>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EB01FE6-CC0E-491C-A0F2-F97CFBFDF84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34B9C060-0CE1-444D-8D5B-46296A44BC79}"/>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C5410AD7-D295-4BA6-83DF-D9F8F70EA32D}"/>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E2CB231D-1E61-49D5-9FF4-176A7FA9FE2A}"/>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EB785E84-4AE8-4F30-BE5F-2F13BBF83CA3}"/>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DD92664A-51F0-4500-817C-FF969B68637D}"/>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a:extLst>
            <a:ext uri="{FF2B5EF4-FFF2-40B4-BE49-F238E27FC236}">
              <a16:creationId xmlns:a16="http://schemas.microsoft.com/office/drawing/2014/main" id="{348F587A-E7B5-4B98-99DA-802FC25A65B8}"/>
            </a:ext>
          </a:extLst>
        </xdr:cNvPr>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4FF93F11-87F1-4523-9D32-936CD8BA964E}"/>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8C9D308B-3B54-4974-9E95-588BCFE281AF}"/>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FA2DDD01-A422-4010-9FD2-EAE34C93E5B3}"/>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A7F999A3-B145-4D74-AFD7-FBCA9D47DC77}"/>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539C0DA5-8B40-4A17-9BB9-7C6DBC77B1D1}"/>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66A59CD-5DF4-45CD-84BC-5A9E4145EA3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5158A93-3B77-4AF5-9199-55BBA41C281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F9BC007-C885-4F30-ACDD-339EBFA5026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CB4E760-F894-46C4-BF5F-8A475131F18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A9B0A26-7F78-4C7F-874A-98668B986C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96203</xdr:rowOff>
    </xdr:from>
    <xdr:to>
      <xdr:col>23</xdr:col>
      <xdr:colOff>136525</xdr:colOff>
      <xdr:row>33</xdr:row>
      <xdr:rowOff>26353</xdr:rowOff>
    </xdr:to>
    <xdr:sp macro="" textlink="">
      <xdr:nvSpPr>
        <xdr:cNvPr id="81" name="楕円 80">
          <a:extLst>
            <a:ext uri="{FF2B5EF4-FFF2-40B4-BE49-F238E27FC236}">
              <a16:creationId xmlns:a16="http://schemas.microsoft.com/office/drawing/2014/main" id="{F3E2A535-2FCD-43B0-B563-D6C8191E7CC4}"/>
            </a:ext>
          </a:extLst>
        </xdr:cNvPr>
        <xdr:cNvSpPr/>
      </xdr:nvSpPr>
      <xdr:spPr>
        <a:xfrm>
          <a:off x="4711700" y="635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74630</xdr:rowOff>
    </xdr:from>
    <xdr:ext cx="405111" cy="259045"/>
    <xdr:sp macro="" textlink="">
      <xdr:nvSpPr>
        <xdr:cNvPr id="82" name="有形固定資産減価償却率該当値テキスト">
          <a:extLst>
            <a:ext uri="{FF2B5EF4-FFF2-40B4-BE49-F238E27FC236}">
              <a16:creationId xmlns:a16="http://schemas.microsoft.com/office/drawing/2014/main" id="{B90836D2-69AB-45F1-A8BE-7CE9612BFA41}"/>
            </a:ext>
          </a:extLst>
        </xdr:cNvPr>
        <xdr:cNvSpPr txBox="1"/>
      </xdr:nvSpPr>
      <xdr:spPr>
        <a:xfrm>
          <a:off x="4813300" y="633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3" name="楕円 82">
          <a:extLst>
            <a:ext uri="{FF2B5EF4-FFF2-40B4-BE49-F238E27FC236}">
              <a16:creationId xmlns:a16="http://schemas.microsoft.com/office/drawing/2014/main" id="{AC651C4B-E078-4CAB-92FE-A90053AFB584}"/>
            </a:ext>
          </a:extLst>
        </xdr:cNvPr>
        <xdr:cNvSpPr/>
      </xdr:nvSpPr>
      <xdr:spPr>
        <a:xfrm>
          <a:off x="400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147003</xdr:rowOff>
    </xdr:to>
    <xdr:cxnSp macro="">
      <xdr:nvCxnSpPr>
        <xdr:cNvPr id="84" name="直線コネクタ 83">
          <a:extLst>
            <a:ext uri="{FF2B5EF4-FFF2-40B4-BE49-F238E27FC236}">
              <a16:creationId xmlns:a16="http://schemas.microsoft.com/office/drawing/2014/main" id="{D9AAAFFA-8C63-4E71-AF11-8492CD68521F}"/>
            </a:ext>
          </a:extLst>
        </xdr:cNvPr>
        <xdr:cNvCxnSpPr/>
      </xdr:nvCxnSpPr>
      <xdr:spPr>
        <a:xfrm>
          <a:off x="4051300" y="6377940"/>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85" name="楕円 84">
          <a:extLst>
            <a:ext uri="{FF2B5EF4-FFF2-40B4-BE49-F238E27FC236}">
              <a16:creationId xmlns:a16="http://schemas.microsoft.com/office/drawing/2014/main" id="{32697412-F15D-4868-8247-88ACEB44410A}"/>
            </a:ext>
          </a:extLst>
        </xdr:cNvPr>
        <xdr:cNvSpPr/>
      </xdr:nvSpPr>
      <xdr:spPr>
        <a:xfrm>
          <a:off x="3238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98425</xdr:rowOff>
    </xdr:from>
    <xdr:to>
      <xdr:col>19</xdr:col>
      <xdr:colOff>136525</xdr:colOff>
      <xdr:row>32</xdr:row>
      <xdr:rowOff>120015</xdr:rowOff>
    </xdr:to>
    <xdr:cxnSp macro="">
      <xdr:nvCxnSpPr>
        <xdr:cNvPr id="86" name="直線コネクタ 85">
          <a:extLst>
            <a:ext uri="{FF2B5EF4-FFF2-40B4-BE49-F238E27FC236}">
              <a16:creationId xmlns:a16="http://schemas.microsoft.com/office/drawing/2014/main" id="{021727FA-B4E7-4267-81F8-83EF2E11D575}"/>
            </a:ext>
          </a:extLst>
        </xdr:cNvPr>
        <xdr:cNvCxnSpPr/>
      </xdr:nvCxnSpPr>
      <xdr:spPr>
        <a:xfrm>
          <a:off x="3289300" y="635635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38629</xdr:rowOff>
    </xdr:from>
    <xdr:to>
      <xdr:col>11</xdr:col>
      <xdr:colOff>187325</xdr:colOff>
      <xdr:row>32</xdr:row>
      <xdr:rowOff>140229</xdr:rowOff>
    </xdr:to>
    <xdr:sp macro="" textlink="">
      <xdr:nvSpPr>
        <xdr:cNvPr id="87" name="楕円 86">
          <a:extLst>
            <a:ext uri="{FF2B5EF4-FFF2-40B4-BE49-F238E27FC236}">
              <a16:creationId xmlns:a16="http://schemas.microsoft.com/office/drawing/2014/main" id="{739DF09F-AC36-4378-9573-7A802917030A}"/>
            </a:ext>
          </a:extLst>
        </xdr:cNvPr>
        <xdr:cNvSpPr/>
      </xdr:nvSpPr>
      <xdr:spPr>
        <a:xfrm>
          <a:off x="2476500" y="62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89429</xdr:rowOff>
    </xdr:from>
    <xdr:to>
      <xdr:col>15</xdr:col>
      <xdr:colOff>136525</xdr:colOff>
      <xdr:row>32</xdr:row>
      <xdr:rowOff>98425</xdr:rowOff>
    </xdr:to>
    <xdr:cxnSp macro="">
      <xdr:nvCxnSpPr>
        <xdr:cNvPr id="88" name="直線コネクタ 87">
          <a:extLst>
            <a:ext uri="{FF2B5EF4-FFF2-40B4-BE49-F238E27FC236}">
              <a16:creationId xmlns:a16="http://schemas.microsoft.com/office/drawing/2014/main" id="{DAC2EC62-42B1-4C7E-AA20-D1791656CE01}"/>
            </a:ext>
          </a:extLst>
        </xdr:cNvPr>
        <xdr:cNvCxnSpPr/>
      </xdr:nvCxnSpPr>
      <xdr:spPr>
        <a:xfrm>
          <a:off x="2527300" y="6347354"/>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18838</xdr:rowOff>
    </xdr:from>
    <xdr:to>
      <xdr:col>7</xdr:col>
      <xdr:colOff>187325</xdr:colOff>
      <xdr:row>32</xdr:row>
      <xdr:rowOff>120438</xdr:rowOff>
    </xdr:to>
    <xdr:sp macro="" textlink="">
      <xdr:nvSpPr>
        <xdr:cNvPr id="89" name="楕円 88">
          <a:extLst>
            <a:ext uri="{FF2B5EF4-FFF2-40B4-BE49-F238E27FC236}">
              <a16:creationId xmlns:a16="http://schemas.microsoft.com/office/drawing/2014/main" id="{AC0BB546-E4E5-41FF-802F-153897C6BD5A}"/>
            </a:ext>
          </a:extLst>
        </xdr:cNvPr>
        <xdr:cNvSpPr/>
      </xdr:nvSpPr>
      <xdr:spPr>
        <a:xfrm>
          <a:off x="17145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69638</xdr:rowOff>
    </xdr:from>
    <xdr:to>
      <xdr:col>11</xdr:col>
      <xdr:colOff>136525</xdr:colOff>
      <xdr:row>32</xdr:row>
      <xdr:rowOff>89429</xdr:rowOff>
    </xdr:to>
    <xdr:cxnSp macro="">
      <xdr:nvCxnSpPr>
        <xdr:cNvPr id="90" name="直線コネクタ 89">
          <a:extLst>
            <a:ext uri="{FF2B5EF4-FFF2-40B4-BE49-F238E27FC236}">
              <a16:creationId xmlns:a16="http://schemas.microsoft.com/office/drawing/2014/main" id="{E83A929E-D51C-44A3-8EF7-3D4FDF350D85}"/>
            </a:ext>
          </a:extLst>
        </xdr:cNvPr>
        <xdr:cNvCxnSpPr/>
      </xdr:nvCxnSpPr>
      <xdr:spPr>
        <a:xfrm>
          <a:off x="1765300" y="6327563"/>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a:extLst>
            <a:ext uri="{FF2B5EF4-FFF2-40B4-BE49-F238E27FC236}">
              <a16:creationId xmlns:a16="http://schemas.microsoft.com/office/drawing/2014/main" id="{8097C433-7F50-48D8-827E-06F47D8AE243}"/>
            </a:ext>
          </a:extLst>
        </xdr:cNvPr>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a:extLst>
            <a:ext uri="{FF2B5EF4-FFF2-40B4-BE49-F238E27FC236}">
              <a16:creationId xmlns:a16="http://schemas.microsoft.com/office/drawing/2014/main" id="{33345E68-04E1-4C62-9C7F-E549A89302F3}"/>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6AB12AFA-9D6E-4290-85D1-1BF62BC75839}"/>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C17EFB61-6F9A-4607-AE4B-6397C0ED26C4}"/>
            </a:ext>
          </a:extLst>
        </xdr:cNvPr>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95" name="n_1mainValue有形固定資産減価償却率">
          <a:extLst>
            <a:ext uri="{FF2B5EF4-FFF2-40B4-BE49-F238E27FC236}">
              <a16:creationId xmlns:a16="http://schemas.microsoft.com/office/drawing/2014/main" id="{31E9F864-F008-4990-89FE-3999C54AC81B}"/>
            </a:ext>
          </a:extLst>
        </xdr:cNvPr>
        <xdr:cNvSpPr txBox="1"/>
      </xdr:nvSpPr>
      <xdr:spPr>
        <a:xfrm>
          <a:off x="383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96" name="n_2mainValue有形固定資産減価償却率">
          <a:extLst>
            <a:ext uri="{FF2B5EF4-FFF2-40B4-BE49-F238E27FC236}">
              <a16:creationId xmlns:a16="http://schemas.microsoft.com/office/drawing/2014/main" id="{790A6506-B115-4EC5-9D40-4408A52670C2}"/>
            </a:ext>
          </a:extLst>
        </xdr:cNvPr>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131356</xdr:rowOff>
    </xdr:from>
    <xdr:ext cx="405111" cy="259045"/>
    <xdr:sp macro="" textlink="">
      <xdr:nvSpPr>
        <xdr:cNvPr id="97" name="n_3mainValue有形固定資産減価償却率">
          <a:extLst>
            <a:ext uri="{FF2B5EF4-FFF2-40B4-BE49-F238E27FC236}">
              <a16:creationId xmlns:a16="http://schemas.microsoft.com/office/drawing/2014/main" id="{7876240F-0C8B-4D7F-B3DD-C828D74DE0B7}"/>
            </a:ext>
          </a:extLst>
        </xdr:cNvPr>
        <xdr:cNvSpPr txBox="1"/>
      </xdr:nvSpPr>
      <xdr:spPr>
        <a:xfrm>
          <a:off x="2324744" y="638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111565</xdr:rowOff>
    </xdr:from>
    <xdr:ext cx="405111" cy="259045"/>
    <xdr:sp macro="" textlink="">
      <xdr:nvSpPr>
        <xdr:cNvPr id="98" name="n_4mainValue有形固定資産減価償却率">
          <a:extLst>
            <a:ext uri="{FF2B5EF4-FFF2-40B4-BE49-F238E27FC236}">
              <a16:creationId xmlns:a16="http://schemas.microsoft.com/office/drawing/2014/main" id="{91066AF7-8C23-4F89-B540-523CC0A8F696}"/>
            </a:ext>
          </a:extLst>
        </xdr:cNvPr>
        <xdr:cNvSpPr txBox="1"/>
      </xdr:nvSpPr>
      <xdr:spPr>
        <a:xfrm>
          <a:off x="1562744" y="636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11B31EA-8393-488D-9F9F-DD24DA9AA50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95B7F19-4556-456F-B5D9-940F24E7821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07C83F6-62BA-405F-B545-2EC153F7702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8275869-61FE-4AEB-B11B-358A290DED1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393183A-F083-40A2-B81D-0FD0E49BADC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ABF2EC0-64A3-4FEB-8B7C-442F7DD05DA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AC795DB-9CF3-49DA-88A9-66A735FDEFB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3E0661F-00BB-49D3-B3D2-D32C3718630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AE24B4B-A12B-425E-AA05-8F173C6EB5B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E662626-87B1-4702-8CDC-960A1FCBD30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ABB60B1-D7EA-4675-A451-B8655B5059E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45ADA24-51E0-4494-A3AC-82459B266FF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BA24108-900D-4973-90DF-4057CAAD30F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BIZ UD明朝 Medium" panose="02020500000000000000" pitchFamily="17" charset="-128"/>
              <a:ea typeface="BIZ UD明朝 Medium" panose="02020500000000000000" pitchFamily="17" charset="-128"/>
            </a:rPr>
            <a:t>　</a:t>
          </a:r>
          <a:r>
            <a:rPr kumimoji="1" lang="ja-JP" altLang="en-US" sz="1100">
              <a:latin typeface="ＭＳ ゴシック" panose="020B0609070205080204" pitchFamily="49" charset="-128"/>
              <a:ea typeface="ＭＳ ゴシック" panose="020B0609070205080204" pitchFamily="49" charset="-128"/>
            </a:rPr>
            <a:t>償還ピークを越えたものの公債費が高止まりしている影響による地方債現在高の減に加え、公営企業債や組合負担等見込額、職員の退職手当負担見込額等が減少したことなどにより前年度から</a:t>
          </a:r>
          <a:r>
            <a:rPr kumimoji="1" lang="en-US" altLang="ja-JP" sz="1100">
              <a:latin typeface="ＭＳ ゴシック" panose="020B0609070205080204" pitchFamily="49" charset="-128"/>
              <a:ea typeface="ＭＳ ゴシック" panose="020B0609070205080204" pitchFamily="49" charset="-128"/>
            </a:rPr>
            <a:t>92.3</a:t>
          </a:r>
          <a:r>
            <a:rPr kumimoji="1" lang="ja-JP" altLang="en-US" sz="1100">
              <a:latin typeface="ＭＳ ゴシック" panose="020B0609070205080204" pitchFamily="49" charset="-128"/>
              <a:ea typeface="ＭＳ ゴシック" panose="020B0609070205080204" pitchFamily="49" charset="-128"/>
            </a:rPr>
            <a:t>ポイント減少し、類似団体平均値を下回る結果となった。将来負担額は、地方債残高が逓減しており、組合負担等も施設建設費分の償還終了などに伴う減が見込まれることから、比率は改善されていくものと予測している。今後も引き続き建設事業の選択実施を継続し、公債費負担の適正化を図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EB45CE4-974A-4883-BE92-377C3A83E4C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F0377A9-34D5-482F-9879-7CACD3B2C3D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DBD3650-B765-4356-8005-16459A551BC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181D6A2-325B-4C34-9695-AA4E42B1D02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A125361-7E13-44EC-B67E-D9E1C548244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DB84CF10-7DD9-4EED-85BF-59878DBF04F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B844E1BF-863A-406A-BE4D-CEB530A3BAE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FDD53D26-E74D-4918-8DCB-B029202E18B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CD64581-90A3-48BD-B2BC-2D09B507DDF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1AFCD1C-3512-4CD7-9FB2-C07F253EC8B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135A8992-EE34-4977-A333-4A3E8F5D0D1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9604F0C-7425-4490-92B3-F389727C424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D1A9CE2-6268-43B0-B490-3F57F07E38F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997AD0F-76E5-4916-91CF-1F529FD7339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0746F44-B4BA-4547-BCF4-E788475B269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3172361F-853A-4AFB-8040-D08E82BA6613}"/>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ED727571-F275-4752-9654-B40DA8C47D34}"/>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9035F16E-1214-4B7C-988E-17CF75306EEA}"/>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3D45D79-6435-45EC-B9C0-D6CB3D22DCE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1DFED895-5A0F-4FBC-B995-605974E8219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2" name="債務償還比率平均値テキスト">
          <a:extLst>
            <a:ext uri="{FF2B5EF4-FFF2-40B4-BE49-F238E27FC236}">
              <a16:creationId xmlns:a16="http://schemas.microsoft.com/office/drawing/2014/main" id="{998CD2EE-A177-4CDF-9F22-1DDFF6393261}"/>
            </a:ext>
          </a:extLst>
        </xdr:cNvPr>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B754887E-307F-481B-8F9B-0B192E689BB2}"/>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0E457178-7540-4405-8D6F-845958BD37E6}"/>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21FB7E4B-F488-4979-BCB2-1526BDB780C9}"/>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D171B969-AFA2-436A-B361-743DF9210E75}"/>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E0B110AA-152D-4B79-9E31-3701F3AFC60B}"/>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C7957CD-766E-4653-A18E-71B83D69511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2C4FB77-74B4-4F41-99B7-FF40DA610B4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A9F0B02-1668-4BA3-93EB-F0F49B6875B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2C19250-EEE4-4621-AEE6-4C4FF545A4E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018767A-BC7D-4D85-A069-3DD932C2AB7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137252</xdr:rowOff>
    </xdr:from>
    <xdr:to>
      <xdr:col>76</xdr:col>
      <xdr:colOff>73025</xdr:colOff>
      <xdr:row>30</xdr:row>
      <xdr:rowOff>67402</xdr:rowOff>
    </xdr:to>
    <xdr:sp macro="" textlink="">
      <xdr:nvSpPr>
        <xdr:cNvPr id="143" name="楕円 142">
          <a:extLst>
            <a:ext uri="{FF2B5EF4-FFF2-40B4-BE49-F238E27FC236}">
              <a16:creationId xmlns:a16="http://schemas.microsoft.com/office/drawing/2014/main" id="{0CFD9E30-06CD-4C04-A50A-B2CFADB553A8}"/>
            </a:ext>
          </a:extLst>
        </xdr:cNvPr>
        <xdr:cNvSpPr/>
      </xdr:nvSpPr>
      <xdr:spPr>
        <a:xfrm>
          <a:off x="14744700" y="58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160129</xdr:rowOff>
    </xdr:from>
    <xdr:ext cx="469744" cy="259045"/>
    <xdr:sp macro="" textlink="">
      <xdr:nvSpPr>
        <xdr:cNvPr id="144" name="債務償還比率該当値テキスト">
          <a:extLst>
            <a:ext uri="{FF2B5EF4-FFF2-40B4-BE49-F238E27FC236}">
              <a16:creationId xmlns:a16="http://schemas.microsoft.com/office/drawing/2014/main" id="{B4A48F5A-CA4A-433C-8529-5E4DBEF13C18}"/>
            </a:ext>
          </a:extLst>
        </xdr:cNvPr>
        <xdr:cNvSpPr txBox="1"/>
      </xdr:nvSpPr>
      <xdr:spPr>
        <a:xfrm>
          <a:off x="14846300" y="57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76510</xdr:rowOff>
    </xdr:from>
    <xdr:to>
      <xdr:col>72</xdr:col>
      <xdr:colOff>123825</xdr:colOff>
      <xdr:row>31</xdr:row>
      <xdr:rowOff>6660</xdr:rowOff>
    </xdr:to>
    <xdr:sp macro="" textlink="">
      <xdr:nvSpPr>
        <xdr:cNvPr id="145" name="楕円 144">
          <a:extLst>
            <a:ext uri="{FF2B5EF4-FFF2-40B4-BE49-F238E27FC236}">
              <a16:creationId xmlns:a16="http://schemas.microsoft.com/office/drawing/2014/main" id="{B8F439F9-996C-4619-B5A7-7899AC16F832}"/>
            </a:ext>
          </a:extLst>
        </xdr:cNvPr>
        <xdr:cNvSpPr/>
      </xdr:nvSpPr>
      <xdr:spPr>
        <a:xfrm>
          <a:off x="14033500" y="59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16602</xdr:rowOff>
    </xdr:from>
    <xdr:to>
      <xdr:col>76</xdr:col>
      <xdr:colOff>22225</xdr:colOff>
      <xdr:row>30</xdr:row>
      <xdr:rowOff>127310</xdr:rowOff>
    </xdr:to>
    <xdr:cxnSp macro="">
      <xdr:nvCxnSpPr>
        <xdr:cNvPr id="146" name="直線コネクタ 145">
          <a:extLst>
            <a:ext uri="{FF2B5EF4-FFF2-40B4-BE49-F238E27FC236}">
              <a16:creationId xmlns:a16="http://schemas.microsoft.com/office/drawing/2014/main" id="{CA39D90D-9D22-4476-902F-0961957806F8}"/>
            </a:ext>
          </a:extLst>
        </xdr:cNvPr>
        <xdr:cNvCxnSpPr/>
      </xdr:nvCxnSpPr>
      <xdr:spPr>
        <a:xfrm flipV="1">
          <a:off x="14084300" y="5931627"/>
          <a:ext cx="711200" cy="1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14210</xdr:rowOff>
    </xdr:from>
    <xdr:to>
      <xdr:col>68</xdr:col>
      <xdr:colOff>123825</xdr:colOff>
      <xdr:row>31</xdr:row>
      <xdr:rowOff>115810</xdr:rowOff>
    </xdr:to>
    <xdr:sp macro="" textlink="">
      <xdr:nvSpPr>
        <xdr:cNvPr id="147" name="楕円 146">
          <a:extLst>
            <a:ext uri="{FF2B5EF4-FFF2-40B4-BE49-F238E27FC236}">
              <a16:creationId xmlns:a16="http://schemas.microsoft.com/office/drawing/2014/main" id="{33C0FF7D-94D6-4192-877D-616F72FD04CD}"/>
            </a:ext>
          </a:extLst>
        </xdr:cNvPr>
        <xdr:cNvSpPr/>
      </xdr:nvSpPr>
      <xdr:spPr>
        <a:xfrm>
          <a:off x="13271500" y="6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127310</xdr:rowOff>
    </xdr:from>
    <xdr:to>
      <xdr:col>72</xdr:col>
      <xdr:colOff>73025</xdr:colOff>
      <xdr:row>31</xdr:row>
      <xdr:rowOff>65010</xdr:rowOff>
    </xdr:to>
    <xdr:cxnSp macro="">
      <xdr:nvCxnSpPr>
        <xdr:cNvPr id="148" name="直線コネクタ 147">
          <a:extLst>
            <a:ext uri="{FF2B5EF4-FFF2-40B4-BE49-F238E27FC236}">
              <a16:creationId xmlns:a16="http://schemas.microsoft.com/office/drawing/2014/main" id="{61A225A8-D962-4CEC-AC11-651DB9F07A36}"/>
            </a:ext>
          </a:extLst>
        </xdr:cNvPr>
        <xdr:cNvCxnSpPr/>
      </xdr:nvCxnSpPr>
      <xdr:spPr>
        <a:xfrm flipV="1">
          <a:off x="13322300" y="6042335"/>
          <a:ext cx="762000" cy="10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109566</xdr:rowOff>
    </xdr:from>
    <xdr:to>
      <xdr:col>64</xdr:col>
      <xdr:colOff>123825</xdr:colOff>
      <xdr:row>32</xdr:row>
      <xdr:rowOff>39716</xdr:rowOff>
    </xdr:to>
    <xdr:sp macro="" textlink="">
      <xdr:nvSpPr>
        <xdr:cNvPr id="149" name="楕円 148">
          <a:extLst>
            <a:ext uri="{FF2B5EF4-FFF2-40B4-BE49-F238E27FC236}">
              <a16:creationId xmlns:a16="http://schemas.microsoft.com/office/drawing/2014/main" id="{1BB26BD3-9529-40D0-8298-65FCB70006DC}"/>
            </a:ext>
          </a:extLst>
        </xdr:cNvPr>
        <xdr:cNvSpPr/>
      </xdr:nvSpPr>
      <xdr:spPr>
        <a:xfrm>
          <a:off x="12509500" y="61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65010</xdr:rowOff>
    </xdr:from>
    <xdr:to>
      <xdr:col>68</xdr:col>
      <xdr:colOff>73025</xdr:colOff>
      <xdr:row>31</xdr:row>
      <xdr:rowOff>160366</xdr:rowOff>
    </xdr:to>
    <xdr:cxnSp macro="">
      <xdr:nvCxnSpPr>
        <xdr:cNvPr id="150" name="直線コネクタ 149">
          <a:extLst>
            <a:ext uri="{FF2B5EF4-FFF2-40B4-BE49-F238E27FC236}">
              <a16:creationId xmlns:a16="http://schemas.microsoft.com/office/drawing/2014/main" id="{4D847E32-B69F-49BA-AD8D-AD2F521F702E}"/>
            </a:ext>
          </a:extLst>
        </xdr:cNvPr>
        <xdr:cNvCxnSpPr/>
      </xdr:nvCxnSpPr>
      <xdr:spPr>
        <a:xfrm flipV="1">
          <a:off x="12560300" y="6151485"/>
          <a:ext cx="762000" cy="9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10562</xdr:rowOff>
    </xdr:from>
    <xdr:to>
      <xdr:col>60</xdr:col>
      <xdr:colOff>123825</xdr:colOff>
      <xdr:row>32</xdr:row>
      <xdr:rowOff>112162</xdr:rowOff>
    </xdr:to>
    <xdr:sp macro="" textlink="">
      <xdr:nvSpPr>
        <xdr:cNvPr id="151" name="楕円 150">
          <a:extLst>
            <a:ext uri="{FF2B5EF4-FFF2-40B4-BE49-F238E27FC236}">
              <a16:creationId xmlns:a16="http://schemas.microsoft.com/office/drawing/2014/main" id="{7DF63C6A-9C64-4E32-ACF1-D66B035368DA}"/>
            </a:ext>
          </a:extLst>
        </xdr:cNvPr>
        <xdr:cNvSpPr/>
      </xdr:nvSpPr>
      <xdr:spPr>
        <a:xfrm>
          <a:off x="11747500" y="626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160366</xdr:rowOff>
    </xdr:from>
    <xdr:to>
      <xdr:col>64</xdr:col>
      <xdr:colOff>73025</xdr:colOff>
      <xdr:row>32</xdr:row>
      <xdr:rowOff>61362</xdr:rowOff>
    </xdr:to>
    <xdr:cxnSp macro="">
      <xdr:nvCxnSpPr>
        <xdr:cNvPr id="152" name="直線コネクタ 151">
          <a:extLst>
            <a:ext uri="{FF2B5EF4-FFF2-40B4-BE49-F238E27FC236}">
              <a16:creationId xmlns:a16="http://schemas.microsoft.com/office/drawing/2014/main" id="{68AD00B8-416E-40D2-BE31-6004A3A0D6B2}"/>
            </a:ext>
          </a:extLst>
        </xdr:cNvPr>
        <xdr:cNvCxnSpPr/>
      </xdr:nvCxnSpPr>
      <xdr:spPr>
        <a:xfrm flipV="1">
          <a:off x="11798300" y="6246841"/>
          <a:ext cx="762000" cy="7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093E81EA-47F4-43F7-84C2-7739479170D8}"/>
            </a:ext>
          </a:extLst>
        </xdr:cNvPr>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0C4892DF-7E1F-449E-A61D-70155AA34CDA}"/>
            </a:ext>
          </a:extLst>
        </xdr:cNvPr>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2D9C47FB-5AB5-4F37-BEE3-8E68950BD14D}"/>
            </a:ext>
          </a:extLst>
        </xdr:cNvPr>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DE7A7ADE-4B67-4D70-814C-E9774A0322D8}"/>
            </a:ext>
          </a:extLst>
        </xdr:cNvPr>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169237</xdr:rowOff>
    </xdr:from>
    <xdr:ext cx="469744" cy="259045"/>
    <xdr:sp macro="" textlink="">
      <xdr:nvSpPr>
        <xdr:cNvPr id="157" name="n_1mainValue債務償還比率">
          <a:extLst>
            <a:ext uri="{FF2B5EF4-FFF2-40B4-BE49-F238E27FC236}">
              <a16:creationId xmlns:a16="http://schemas.microsoft.com/office/drawing/2014/main" id="{0570D754-2CD5-4155-8CF2-A1A824E2A4F5}"/>
            </a:ext>
          </a:extLst>
        </xdr:cNvPr>
        <xdr:cNvSpPr txBox="1"/>
      </xdr:nvSpPr>
      <xdr:spPr>
        <a:xfrm>
          <a:off x="13836727" y="608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106937</xdr:rowOff>
    </xdr:from>
    <xdr:ext cx="469744" cy="259045"/>
    <xdr:sp macro="" textlink="">
      <xdr:nvSpPr>
        <xdr:cNvPr id="158" name="n_2mainValue債務償還比率">
          <a:extLst>
            <a:ext uri="{FF2B5EF4-FFF2-40B4-BE49-F238E27FC236}">
              <a16:creationId xmlns:a16="http://schemas.microsoft.com/office/drawing/2014/main" id="{095A2AE4-E3B6-4B9F-8058-9D352847F257}"/>
            </a:ext>
          </a:extLst>
        </xdr:cNvPr>
        <xdr:cNvSpPr txBox="1"/>
      </xdr:nvSpPr>
      <xdr:spPr>
        <a:xfrm>
          <a:off x="13087427" y="61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30843</xdr:rowOff>
    </xdr:from>
    <xdr:ext cx="469744" cy="259045"/>
    <xdr:sp macro="" textlink="">
      <xdr:nvSpPr>
        <xdr:cNvPr id="159" name="n_3mainValue債務償還比率">
          <a:extLst>
            <a:ext uri="{FF2B5EF4-FFF2-40B4-BE49-F238E27FC236}">
              <a16:creationId xmlns:a16="http://schemas.microsoft.com/office/drawing/2014/main" id="{A5F28882-E200-40D4-8518-F3DC317DE51D}"/>
            </a:ext>
          </a:extLst>
        </xdr:cNvPr>
        <xdr:cNvSpPr txBox="1"/>
      </xdr:nvSpPr>
      <xdr:spPr>
        <a:xfrm>
          <a:off x="12325427" y="628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103289</xdr:rowOff>
    </xdr:from>
    <xdr:ext cx="469744" cy="259045"/>
    <xdr:sp macro="" textlink="">
      <xdr:nvSpPr>
        <xdr:cNvPr id="160" name="n_4mainValue債務償還比率">
          <a:extLst>
            <a:ext uri="{FF2B5EF4-FFF2-40B4-BE49-F238E27FC236}">
              <a16:creationId xmlns:a16="http://schemas.microsoft.com/office/drawing/2014/main" id="{FD5649D8-C7D6-4D1A-AAA7-DF53D3AEF5ED}"/>
            </a:ext>
          </a:extLst>
        </xdr:cNvPr>
        <xdr:cNvSpPr txBox="1"/>
      </xdr:nvSpPr>
      <xdr:spPr>
        <a:xfrm>
          <a:off x="11563427" y="636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2617382-7895-4344-9552-0A73401D77C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8C0CD04-4D2B-43A4-87ED-E1195CAF7F7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A3FAB85-29FE-4225-BF62-7A4BD874E6C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B1B98D2-E190-44F1-B662-825184A5902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0E8671C-DBB8-4ED9-A6B7-BB1D6DE9C32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8FB82522-9F54-4752-930F-3853EB9BBC3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C7E6CA-EF9E-426C-9C47-A6536F1817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FA2812-E78D-46A0-BBF9-CD25FD51B7F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3B2A0A-B2DB-4B27-BC10-2849FA0F60B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6290AE-6C59-471A-9E5B-817B6891A6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D6F3AC-B963-4986-8130-2F82232D8B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ECA743-6879-41B4-918E-0B9AB2CC5F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F888E9-1353-487B-BC18-925A0F28F3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DD5372-D0C9-4C6C-8377-1066C9A3CF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2D9CE7-0436-496A-8517-23B0AED134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3E453C-A5E5-4DAC-884C-15B4D71CC2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29,925
29,668
264.11
22,449,629
21,461,188
918,403
10,246,752
18,683,458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DBD5F8-52D1-4E54-92BA-32BA0BAD8C1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796852-3119-4FCE-BDB0-CB8426F700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90BB60-6FBF-4D40-B8D5-64C12D6343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57CC1F-6575-412F-B35E-8FF1296442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26AD58-3E0A-4062-8669-772FD4C765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8013811-7101-4054-8735-FC513DA7BA4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76971F-3EC7-4352-9E76-C5D1264144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5BEF5E-A9FA-48F6-AB0F-F3A1799DB8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AA9737-1E58-4092-B0E8-A20610E85F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01E8B1-3FEF-4A53-9B26-DB952CD7BD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230CE9-9FC6-48B0-8816-FB155F316B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AAFCB2B-3A6C-4C1A-81FB-8A29211F3A0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2E15A9-FDA2-4A34-B49E-9BE379C8A49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621283-31E6-44A7-88EB-A7C538268EC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200F83-9485-48C9-9944-92A74FEFDA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846EF8-E1E7-4374-8DA2-8303407F32E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483585-948F-4ADD-BF1D-B1A8476966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6FCA52-AC0E-4E42-AC37-1BFE73A816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7136F8-AD63-4E42-938D-8674FDD833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F59F96E-DE96-4339-B7C9-D85256893E0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5F4A8F-AE22-4500-81D3-80504FFB1B8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B5E8B98-4BF2-4F79-AD2B-AF2E02C99D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8E2EB4A-9443-42A4-9797-34E5315A7FC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8FEDAFE-B814-4C32-8279-B0C7005BD32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450FCF7-4949-413A-9C30-DF28365EFC7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402F551-9D19-47AC-A778-420BF842FF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8811FE-E685-4246-91BC-A3047BDD93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A0D021A-3F4F-476D-B353-1D18E39724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075234-6ECC-43C2-8BC8-D8C326186D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9D41932-9FDD-4551-90A0-2093D46CDA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C654DDC-B6F9-420C-BF96-2EA1A68305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A6E2A44-0BC0-449C-B5B2-EA8E79193D9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6ACA9BE-69BB-420D-AA64-3517EF825B2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C9E5C23-47B0-40AB-943C-82FAF5145FF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27A66A8-F4FB-4AE7-88CD-D67CA4A48BC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CFD6CFE-719E-4598-90D3-0DD2E46229C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9AC4119-A6C5-490D-AE55-71224C1FF2D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46FA827-0AC3-49F7-B0D4-70FDF8E324F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79AD2CA-326D-45BF-AF31-3938461734F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6682535-D8D2-4882-8473-B496F19D3CF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DF0E02B-F1C1-4262-8D4A-26080949665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69AD4E4-2BBA-4A93-8D69-3248004FF71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8B4817E-4C5C-444C-8FB4-F6F2B1F7DCC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28EA16E-F459-4DC1-825F-77DA32554DA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0ADD8EE-3234-414D-9C24-D76BFD1DC42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3D782FE8-9388-4534-89A2-1070C1A519E6}"/>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639AD905-4142-44DA-8E85-3C4AC4D4F5F7}"/>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B5C74A27-9ABE-4F3B-A8E9-0D4EBA06194E}"/>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D0941ED3-272C-4A21-A7F8-970FE9BA13F1}"/>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6E7EB959-8B18-4570-9333-1FBFA1848525}"/>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DE956399-1E4C-4D35-AB66-85BBA2547526}"/>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2EAA2699-AB81-473E-909C-EFE207672F65}"/>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67A33D0-5968-4208-8017-7CEB10CFE507}"/>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C6F89BFA-FD71-4006-9B72-C0E821D1EB3D}"/>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A11604D6-FE29-4FB4-A1A2-B6EA37D44502}"/>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3953C4F-9CFB-45FF-90CC-2CC278E5F172}"/>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077CEA5-99E2-461C-8B93-F7C90B0506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040E77-D511-478C-BC60-E786FF96B5C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F92F38-98C1-44CB-A032-59E4D5BCD14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9CF583-0B4E-4927-BE54-900DC155ED2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0F08829-49CC-4828-84A3-10985D8737D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93980</xdr:rowOff>
    </xdr:from>
    <xdr:to>
      <xdr:col>24</xdr:col>
      <xdr:colOff>114300</xdr:colOff>
      <xdr:row>41</xdr:row>
      <xdr:rowOff>24130</xdr:rowOff>
    </xdr:to>
    <xdr:sp macro="" textlink="">
      <xdr:nvSpPr>
        <xdr:cNvPr id="73" name="楕円 72">
          <a:extLst>
            <a:ext uri="{FF2B5EF4-FFF2-40B4-BE49-F238E27FC236}">
              <a16:creationId xmlns:a16="http://schemas.microsoft.com/office/drawing/2014/main" id="{73094DA9-B476-4BBF-B679-150311033EFF}"/>
            </a:ext>
          </a:extLst>
        </xdr:cNvPr>
        <xdr:cNvSpPr/>
      </xdr:nvSpPr>
      <xdr:spPr>
        <a:xfrm>
          <a:off x="4584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72407</xdr:rowOff>
    </xdr:from>
    <xdr:ext cx="405111" cy="259045"/>
    <xdr:sp macro="" textlink="">
      <xdr:nvSpPr>
        <xdr:cNvPr id="74" name="【道路】&#10;有形固定資産減価償却率該当値テキスト">
          <a:extLst>
            <a:ext uri="{FF2B5EF4-FFF2-40B4-BE49-F238E27FC236}">
              <a16:creationId xmlns:a16="http://schemas.microsoft.com/office/drawing/2014/main" id="{E5F3971E-0F1B-47FA-AE53-DD11F8FAE3A6}"/>
            </a:ext>
          </a:extLst>
        </xdr:cNvPr>
        <xdr:cNvSpPr txBox="1"/>
      </xdr:nvSpPr>
      <xdr:spPr>
        <a:xfrm>
          <a:off x="4673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80645</xdr:rowOff>
    </xdr:from>
    <xdr:to>
      <xdr:col>20</xdr:col>
      <xdr:colOff>38100</xdr:colOff>
      <xdr:row>41</xdr:row>
      <xdr:rowOff>10795</xdr:rowOff>
    </xdr:to>
    <xdr:sp macro="" textlink="">
      <xdr:nvSpPr>
        <xdr:cNvPr id="75" name="楕円 74">
          <a:extLst>
            <a:ext uri="{FF2B5EF4-FFF2-40B4-BE49-F238E27FC236}">
              <a16:creationId xmlns:a16="http://schemas.microsoft.com/office/drawing/2014/main" id="{AB31F4B4-C039-4B91-91FE-60C2CDB5CAC7}"/>
            </a:ext>
          </a:extLst>
        </xdr:cNvPr>
        <xdr:cNvSpPr/>
      </xdr:nvSpPr>
      <xdr:spPr>
        <a:xfrm>
          <a:off x="3746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131445</xdr:rowOff>
    </xdr:from>
    <xdr:to>
      <xdr:col>24</xdr:col>
      <xdr:colOff>63500</xdr:colOff>
      <xdr:row>40</xdr:row>
      <xdr:rowOff>144780</xdr:rowOff>
    </xdr:to>
    <xdr:cxnSp macro="">
      <xdr:nvCxnSpPr>
        <xdr:cNvPr id="76" name="直線コネクタ 75">
          <a:extLst>
            <a:ext uri="{FF2B5EF4-FFF2-40B4-BE49-F238E27FC236}">
              <a16:creationId xmlns:a16="http://schemas.microsoft.com/office/drawing/2014/main" id="{96567FFA-A5B0-4B4E-BE64-FCC417ECB121}"/>
            </a:ext>
          </a:extLst>
        </xdr:cNvPr>
        <xdr:cNvCxnSpPr/>
      </xdr:nvCxnSpPr>
      <xdr:spPr>
        <a:xfrm>
          <a:off x="3797300" y="69894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67310</xdr:rowOff>
    </xdr:from>
    <xdr:to>
      <xdr:col>15</xdr:col>
      <xdr:colOff>101600</xdr:colOff>
      <xdr:row>40</xdr:row>
      <xdr:rowOff>168910</xdr:rowOff>
    </xdr:to>
    <xdr:sp macro="" textlink="">
      <xdr:nvSpPr>
        <xdr:cNvPr id="77" name="楕円 76">
          <a:extLst>
            <a:ext uri="{FF2B5EF4-FFF2-40B4-BE49-F238E27FC236}">
              <a16:creationId xmlns:a16="http://schemas.microsoft.com/office/drawing/2014/main" id="{0CB403AF-7224-4BF8-8898-3479876A76BD}"/>
            </a:ext>
          </a:extLst>
        </xdr:cNvPr>
        <xdr:cNvSpPr/>
      </xdr:nvSpPr>
      <xdr:spPr>
        <a:xfrm>
          <a:off x="2857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118110</xdr:rowOff>
    </xdr:from>
    <xdr:to>
      <xdr:col>19</xdr:col>
      <xdr:colOff>177800</xdr:colOff>
      <xdr:row>40</xdr:row>
      <xdr:rowOff>131445</xdr:rowOff>
    </xdr:to>
    <xdr:cxnSp macro="">
      <xdr:nvCxnSpPr>
        <xdr:cNvPr id="78" name="直線コネクタ 77">
          <a:extLst>
            <a:ext uri="{FF2B5EF4-FFF2-40B4-BE49-F238E27FC236}">
              <a16:creationId xmlns:a16="http://schemas.microsoft.com/office/drawing/2014/main" id="{56408000-AA7E-4AF9-844F-6B647FD81A77}"/>
            </a:ext>
          </a:extLst>
        </xdr:cNvPr>
        <xdr:cNvCxnSpPr/>
      </xdr:nvCxnSpPr>
      <xdr:spPr>
        <a:xfrm>
          <a:off x="2908300" y="69761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67310</xdr:rowOff>
    </xdr:from>
    <xdr:to>
      <xdr:col>10</xdr:col>
      <xdr:colOff>165100</xdr:colOff>
      <xdr:row>40</xdr:row>
      <xdr:rowOff>168910</xdr:rowOff>
    </xdr:to>
    <xdr:sp macro="" textlink="">
      <xdr:nvSpPr>
        <xdr:cNvPr id="79" name="楕円 78">
          <a:extLst>
            <a:ext uri="{FF2B5EF4-FFF2-40B4-BE49-F238E27FC236}">
              <a16:creationId xmlns:a16="http://schemas.microsoft.com/office/drawing/2014/main" id="{E9E72325-248E-40F2-B8B4-6E36ABA38388}"/>
            </a:ext>
          </a:extLst>
        </xdr:cNvPr>
        <xdr:cNvSpPr/>
      </xdr:nvSpPr>
      <xdr:spPr>
        <a:xfrm>
          <a:off x="1968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118110</xdr:rowOff>
    </xdr:from>
    <xdr:to>
      <xdr:col>15</xdr:col>
      <xdr:colOff>50800</xdr:colOff>
      <xdr:row>40</xdr:row>
      <xdr:rowOff>118110</xdr:rowOff>
    </xdr:to>
    <xdr:cxnSp macro="">
      <xdr:nvCxnSpPr>
        <xdr:cNvPr id="80" name="直線コネクタ 79">
          <a:extLst>
            <a:ext uri="{FF2B5EF4-FFF2-40B4-BE49-F238E27FC236}">
              <a16:creationId xmlns:a16="http://schemas.microsoft.com/office/drawing/2014/main" id="{1BB25DBC-8CBE-4221-AA2A-7B9C604A6D7C}"/>
            </a:ext>
          </a:extLst>
        </xdr:cNvPr>
        <xdr:cNvCxnSpPr/>
      </xdr:nvCxnSpPr>
      <xdr:spPr>
        <a:xfrm>
          <a:off x="2019300" y="6976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46355</xdr:rowOff>
    </xdr:from>
    <xdr:to>
      <xdr:col>6</xdr:col>
      <xdr:colOff>38100</xdr:colOff>
      <xdr:row>40</xdr:row>
      <xdr:rowOff>147955</xdr:rowOff>
    </xdr:to>
    <xdr:sp macro="" textlink="">
      <xdr:nvSpPr>
        <xdr:cNvPr id="81" name="楕円 80">
          <a:extLst>
            <a:ext uri="{FF2B5EF4-FFF2-40B4-BE49-F238E27FC236}">
              <a16:creationId xmlns:a16="http://schemas.microsoft.com/office/drawing/2014/main" id="{12A65A01-AE3C-45D1-8C02-3344DD77D430}"/>
            </a:ext>
          </a:extLst>
        </xdr:cNvPr>
        <xdr:cNvSpPr/>
      </xdr:nvSpPr>
      <xdr:spPr>
        <a:xfrm>
          <a:off x="1079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97155</xdr:rowOff>
    </xdr:from>
    <xdr:to>
      <xdr:col>10</xdr:col>
      <xdr:colOff>114300</xdr:colOff>
      <xdr:row>40</xdr:row>
      <xdr:rowOff>118110</xdr:rowOff>
    </xdr:to>
    <xdr:cxnSp macro="">
      <xdr:nvCxnSpPr>
        <xdr:cNvPr id="82" name="直線コネクタ 81">
          <a:extLst>
            <a:ext uri="{FF2B5EF4-FFF2-40B4-BE49-F238E27FC236}">
              <a16:creationId xmlns:a16="http://schemas.microsoft.com/office/drawing/2014/main" id="{4A09CF95-A6FC-4329-BB46-883DF04275EC}"/>
            </a:ext>
          </a:extLst>
        </xdr:cNvPr>
        <xdr:cNvCxnSpPr/>
      </xdr:nvCxnSpPr>
      <xdr:spPr>
        <a:xfrm>
          <a:off x="1130300" y="69551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10589B9A-384A-40EE-82CE-A850E312E43F}"/>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0E9CCEA5-DB5A-4565-BD1A-CB67A36BBE89}"/>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D224000F-33FD-45D7-ACE7-80F8A63DE874}"/>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0EE22478-00E3-4C40-98DC-A50DE6313459}"/>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1922</xdr:rowOff>
    </xdr:from>
    <xdr:ext cx="405111" cy="259045"/>
    <xdr:sp macro="" textlink="">
      <xdr:nvSpPr>
        <xdr:cNvPr id="87" name="n_1mainValue【道路】&#10;有形固定資産減価償却率">
          <a:extLst>
            <a:ext uri="{FF2B5EF4-FFF2-40B4-BE49-F238E27FC236}">
              <a16:creationId xmlns:a16="http://schemas.microsoft.com/office/drawing/2014/main" id="{A3AD90E2-28F2-45F1-9F68-DE42D1C7FE52}"/>
            </a:ext>
          </a:extLst>
        </xdr:cNvPr>
        <xdr:cNvSpPr txBox="1"/>
      </xdr:nvSpPr>
      <xdr:spPr>
        <a:xfrm>
          <a:off x="35820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160037</xdr:rowOff>
    </xdr:from>
    <xdr:ext cx="405111" cy="259045"/>
    <xdr:sp macro="" textlink="">
      <xdr:nvSpPr>
        <xdr:cNvPr id="88" name="n_2mainValue【道路】&#10;有形固定資産減価償却率">
          <a:extLst>
            <a:ext uri="{FF2B5EF4-FFF2-40B4-BE49-F238E27FC236}">
              <a16:creationId xmlns:a16="http://schemas.microsoft.com/office/drawing/2014/main" id="{9E6EFA4F-974A-499F-BC51-8C197C0C45A3}"/>
            </a:ext>
          </a:extLst>
        </xdr:cNvPr>
        <xdr:cNvSpPr txBox="1"/>
      </xdr:nvSpPr>
      <xdr:spPr>
        <a:xfrm>
          <a:off x="2705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160037</xdr:rowOff>
    </xdr:from>
    <xdr:ext cx="405111" cy="259045"/>
    <xdr:sp macro="" textlink="">
      <xdr:nvSpPr>
        <xdr:cNvPr id="89" name="n_3mainValue【道路】&#10;有形固定資産減価償却率">
          <a:extLst>
            <a:ext uri="{FF2B5EF4-FFF2-40B4-BE49-F238E27FC236}">
              <a16:creationId xmlns:a16="http://schemas.microsoft.com/office/drawing/2014/main" id="{8C5486CF-7BBE-4874-8026-56F205E51725}"/>
            </a:ext>
          </a:extLst>
        </xdr:cNvPr>
        <xdr:cNvSpPr txBox="1"/>
      </xdr:nvSpPr>
      <xdr:spPr>
        <a:xfrm>
          <a:off x="1816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139082</xdr:rowOff>
    </xdr:from>
    <xdr:ext cx="405111" cy="259045"/>
    <xdr:sp macro="" textlink="">
      <xdr:nvSpPr>
        <xdr:cNvPr id="90" name="n_4mainValue【道路】&#10;有形固定資産減価償却率">
          <a:extLst>
            <a:ext uri="{FF2B5EF4-FFF2-40B4-BE49-F238E27FC236}">
              <a16:creationId xmlns:a16="http://schemas.microsoft.com/office/drawing/2014/main" id="{8551DBC5-1BAA-4431-A963-4010D2001D57}"/>
            </a:ext>
          </a:extLst>
        </xdr:cNvPr>
        <xdr:cNvSpPr txBox="1"/>
      </xdr:nvSpPr>
      <xdr:spPr>
        <a:xfrm>
          <a:off x="9277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BF99238-293D-4DD9-84B1-D937A949B8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E425E17-9EBE-4443-A9F1-BE5C082D9A0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C9C50C8-8373-4640-ADFD-037777316C3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9F79E23-28A5-491E-A1EA-3D9A1295DC3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61047B0-997F-4C35-8514-2945220FA4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F1F219E-BFC9-4603-A263-FCC9AFFA767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3C1050E-56B5-441A-8FFF-7A4203CF360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B49CB1B-538A-4E81-A4D5-8575577413B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A250B69-DE33-47F8-A5FD-F0D52B6810F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BD706C8-D9A7-4FF3-AA74-6428CF055DD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8251C7C-04FD-43CE-9A8F-C51DE994C5E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3A0FB29-C695-41F8-A958-7596867A98A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1E1AFCB2-448F-4B81-AA10-109711748BF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854264EB-FCCE-4685-BC42-EF6A42983788}"/>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75ED7F60-25FB-4419-86F7-3C6484CF50D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80A5C316-B3FC-4888-891C-E7C7B58494F9}"/>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753A3491-58E6-4F72-A57F-FE8FEB1E8DE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EF9FB8D7-AA3E-4605-96C2-127FBC2F28FC}"/>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E51259D-D7AA-4ADE-96BC-85F4BC52555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CAA88AF0-FE5A-4F9F-9DCA-1A36780A778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D07FB66-B564-4CAC-890D-BADCC62AC9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2A872D63-F133-4208-A439-BE7016449726}"/>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B7174FE9-A4E4-4153-BA38-5819ED2DB8D6}"/>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D9017DA1-B242-4EA5-AE51-4FEAA79B5BDB}"/>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EFC91263-A930-488F-89C1-7435D6BFF502}"/>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D184560A-418B-49D0-8EFA-66D8D1A194FC}"/>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2CADA216-0442-4490-A172-B60C8A011EE9}"/>
            </a:ext>
          </a:extLst>
        </xdr:cNvPr>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F21EF1F1-3DFF-4CB1-A8E2-40F502E1613F}"/>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29DFF39D-CF00-4931-BEF7-E1221962DA68}"/>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7C2DB347-5AC3-42E0-AE17-DB341B8D05DB}"/>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F6DC63A7-1077-4D62-9579-AB7F46C207DD}"/>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7790F5E1-2791-417D-9A6E-318D5044DDCB}"/>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634F5E8-CC9C-4ABE-BCB8-B7CF0C027B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48B100A-4D0F-4A3A-B186-7618B878E92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40E6231-088D-427B-B1A4-0E2E1E59EE0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1638AC-CE54-4232-8D34-454B227A76A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6C16985-BC92-44CB-95BA-9E4084AB2A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25610</xdr:rowOff>
    </xdr:from>
    <xdr:to>
      <xdr:col>55</xdr:col>
      <xdr:colOff>50800</xdr:colOff>
      <xdr:row>40</xdr:row>
      <xdr:rowOff>127210</xdr:rowOff>
    </xdr:to>
    <xdr:sp macro="" textlink="">
      <xdr:nvSpPr>
        <xdr:cNvPr id="128" name="楕円 127">
          <a:extLst>
            <a:ext uri="{FF2B5EF4-FFF2-40B4-BE49-F238E27FC236}">
              <a16:creationId xmlns:a16="http://schemas.microsoft.com/office/drawing/2014/main" id="{8346CA8C-EF19-43A2-A304-01AE2E9E0652}"/>
            </a:ext>
          </a:extLst>
        </xdr:cNvPr>
        <xdr:cNvSpPr/>
      </xdr:nvSpPr>
      <xdr:spPr>
        <a:xfrm>
          <a:off x="10426700" y="6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4037</xdr:rowOff>
    </xdr:from>
    <xdr:ext cx="534377" cy="259045"/>
    <xdr:sp macro="" textlink="">
      <xdr:nvSpPr>
        <xdr:cNvPr id="129" name="【道路】&#10;一人当たり延長該当値テキスト">
          <a:extLst>
            <a:ext uri="{FF2B5EF4-FFF2-40B4-BE49-F238E27FC236}">
              <a16:creationId xmlns:a16="http://schemas.microsoft.com/office/drawing/2014/main" id="{30E3AE73-7CA4-4029-A5CE-E1F1F5512867}"/>
            </a:ext>
          </a:extLst>
        </xdr:cNvPr>
        <xdr:cNvSpPr txBox="1"/>
      </xdr:nvSpPr>
      <xdr:spPr>
        <a:xfrm>
          <a:off x="10515600" y="686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29597</xdr:rowOff>
    </xdr:from>
    <xdr:to>
      <xdr:col>50</xdr:col>
      <xdr:colOff>165100</xdr:colOff>
      <xdr:row>40</xdr:row>
      <xdr:rowOff>131197</xdr:rowOff>
    </xdr:to>
    <xdr:sp macro="" textlink="">
      <xdr:nvSpPr>
        <xdr:cNvPr id="130" name="楕円 129">
          <a:extLst>
            <a:ext uri="{FF2B5EF4-FFF2-40B4-BE49-F238E27FC236}">
              <a16:creationId xmlns:a16="http://schemas.microsoft.com/office/drawing/2014/main" id="{344BB0A6-02FD-4FC8-A794-8EF9DCD776CB}"/>
            </a:ext>
          </a:extLst>
        </xdr:cNvPr>
        <xdr:cNvSpPr/>
      </xdr:nvSpPr>
      <xdr:spPr>
        <a:xfrm>
          <a:off x="9588500" y="6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76410</xdr:rowOff>
    </xdr:from>
    <xdr:to>
      <xdr:col>55</xdr:col>
      <xdr:colOff>0</xdr:colOff>
      <xdr:row>40</xdr:row>
      <xdr:rowOff>80397</xdr:rowOff>
    </xdr:to>
    <xdr:cxnSp macro="">
      <xdr:nvCxnSpPr>
        <xdr:cNvPr id="131" name="直線コネクタ 130">
          <a:extLst>
            <a:ext uri="{FF2B5EF4-FFF2-40B4-BE49-F238E27FC236}">
              <a16:creationId xmlns:a16="http://schemas.microsoft.com/office/drawing/2014/main" id="{0EF70050-4090-4A5A-9D5C-D2F5AEFEDE29}"/>
            </a:ext>
          </a:extLst>
        </xdr:cNvPr>
        <xdr:cNvCxnSpPr/>
      </xdr:nvCxnSpPr>
      <xdr:spPr>
        <a:xfrm flipV="1">
          <a:off x="9639300" y="6934410"/>
          <a:ext cx="8382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32240</xdr:rowOff>
    </xdr:from>
    <xdr:to>
      <xdr:col>46</xdr:col>
      <xdr:colOff>38100</xdr:colOff>
      <xdr:row>40</xdr:row>
      <xdr:rowOff>133840</xdr:rowOff>
    </xdr:to>
    <xdr:sp macro="" textlink="">
      <xdr:nvSpPr>
        <xdr:cNvPr id="132" name="楕円 131">
          <a:extLst>
            <a:ext uri="{FF2B5EF4-FFF2-40B4-BE49-F238E27FC236}">
              <a16:creationId xmlns:a16="http://schemas.microsoft.com/office/drawing/2014/main" id="{666B048D-6BEC-4B58-ABA6-F3CDAC7B104C}"/>
            </a:ext>
          </a:extLst>
        </xdr:cNvPr>
        <xdr:cNvSpPr/>
      </xdr:nvSpPr>
      <xdr:spPr>
        <a:xfrm>
          <a:off x="8699500" y="68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80397</xdr:rowOff>
    </xdr:from>
    <xdr:to>
      <xdr:col>50</xdr:col>
      <xdr:colOff>114300</xdr:colOff>
      <xdr:row>40</xdr:row>
      <xdr:rowOff>83040</xdr:rowOff>
    </xdr:to>
    <xdr:cxnSp macro="">
      <xdr:nvCxnSpPr>
        <xdr:cNvPr id="133" name="直線コネクタ 132">
          <a:extLst>
            <a:ext uri="{FF2B5EF4-FFF2-40B4-BE49-F238E27FC236}">
              <a16:creationId xmlns:a16="http://schemas.microsoft.com/office/drawing/2014/main" id="{0C7AFF42-FCD2-4536-9ADA-F7B3D4924350}"/>
            </a:ext>
          </a:extLst>
        </xdr:cNvPr>
        <xdr:cNvCxnSpPr/>
      </xdr:nvCxnSpPr>
      <xdr:spPr>
        <a:xfrm flipV="1">
          <a:off x="8750300" y="6938397"/>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35815</xdr:rowOff>
    </xdr:from>
    <xdr:to>
      <xdr:col>41</xdr:col>
      <xdr:colOff>101600</xdr:colOff>
      <xdr:row>40</xdr:row>
      <xdr:rowOff>137415</xdr:rowOff>
    </xdr:to>
    <xdr:sp macro="" textlink="">
      <xdr:nvSpPr>
        <xdr:cNvPr id="134" name="楕円 133">
          <a:extLst>
            <a:ext uri="{FF2B5EF4-FFF2-40B4-BE49-F238E27FC236}">
              <a16:creationId xmlns:a16="http://schemas.microsoft.com/office/drawing/2014/main" id="{DAA725C4-0376-4978-8477-005792D6E055}"/>
            </a:ext>
          </a:extLst>
        </xdr:cNvPr>
        <xdr:cNvSpPr/>
      </xdr:nvSpPr>
      <xdr:spPr>
        <a:xfrm>
          <a:off x="7810500" y="68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83040</xdr:rowOff>
    </xdr:from>
    <xdr:to>
      <xdr:col>45</xdr:col>
      <xdr:colOff>177800</xdr:colOff>
      <xdr:row>40</xdr:row>
      <xdr:rowOff>86615</xdr:rowOff>
    </xdr:to>
    <xdr:cxnSp macro="">
      <xdr:nvCxnSpPr>
        <xdr:cNvPr id="135" name="直線コネクタ 134">
          <a:extLst>
            <a:ext uri="{FF2B5EF4-FFF2-40B4-BE49-F238E27FC236}">
              <a16:creationId xmlns:a16="http://schemas.microsoft.com/office/drawing/2014/main" id="{53FA0049-13DC-4694-B86D-E395C9A223F8}"/>
            </a:ext>
          </a:extLst>
        </xdr:cNvPr>
        <xdr:cNvCxnSpPr/>
      </xdr:nvCxnSpPr>
      <xdr:spPr>
        <a:xfrm flipV="1">
          <a:off x="7861300" y="6941040"/>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39884</xdr:rowOff>
    </xdr:from>
    <xdr:to>
      <xdr:col>36</xdr:col>
      <xdr:colOff>165100</xdr:colOff>
      <xdr:row>40</xdr:row>
      <xdr:rowOff>141484</xdr:rowOff>
    </xdr:to>
    <xdr:sp macro="" textlink="">
      <xdr:nvSpPr>
        <xdr:cNvPr id="136" name="楕円 135">
          <a:extLst>
            <a:ext uri="{FF2B5EF4-FFF2-40B4-BE49-F238E27FC236}">
              <a16:creationId xmlns:a16="http://schemas.microsoft.com/office/drawing/2014/main" id="{18FA8A43-A54B-493A-B646-95A6BDBBA47E}"/>
            </a:ext>
          </a:extLst>
        </xdr:cNvPr>
        <xdr:cNvSpPr/>
      </xdr:nvSpPr>
      <xdr:spPr>
        <a:xfrm>
          <a:off x="6921500" y="68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86615</xdr:rowOff>
    </xdr:from>
    <xdr:to>
      <xdr:col>41</xdr:col>
      <xdr:colOff>50800</xdr:colOff>
      <xdr:row>40</xdr:row>
      <xdr:rowOff>90684</xdr:rowOff>
    </xdr:to>
    <xdr:cxnSp macro="">
      <xdr:nvCxnSpPr>
        <xdr:cNvPr id="137" name="直線コネクタ 136">
          <a:extLst>
            <a:ext uri="{FF2B5EF4-FFF2-40B4-BE49-F238E27FC236}">
              <a16:creationId xmlns:a16="http://schemas.microsoft.com/office/drawing/2014/main" id="{67293469-C0EE-4DA8-8AAE-AF0D736D310F}"/>
            </a:ext>
          </a:extLst>
        </xdr:cNvPr>
        <xdr:cNvCxnSpPr/>
      </xdr:nvCxnSpPr>
      <xdr:spPr>
        <a:xfrm flipV="1">
          <a:off x="6972300" y="694461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F4C161D9-E6C0-456F-8B3D-CFF6BA9CFDC3}"/>
            </a:ext>
          </a:extLst>
        </xdr:cNvPr>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49154ABC-EC2E-40F6-B6D1-C786EEB30D09}"/>
            </a:ext>
          </a:extLst>
        </xdr:cNvPr>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29117136-CD7D-437D-90E5-EDFE2FFC2266}"/>
            </a:ext>
          </a:extLst>
        </xdr:cNvPr>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4C4D85FF-E3E5-49FB-8593-872C34BC99EF}"/>
            </a:ext>
          </a:extLst>
        </xdr:cNvPr>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122324</xdr:rowOff>
    </xdr:from>
    <xdr:ext cx="534377" cy="259045"/>
    <xdr:sp macro="" textlink="">
      <xdr:nvSpPr>
        <xdr:cNvPr id="142" name="n_1mainValue【道路】&#10;一人当たり延長">
          <a:extLst>
            <a:ext uri="{FF2B5EF4-FFF2-40B4-BE49-F238E27FC236}">
              <a16:creationId xmlns:a16="http://schemas.microsoft.com/office/drawing/2014/main" id="{213216AD-B130-4A3E-AA55-A46E21F2D573}"/>
            </a:ext>
          </a:extLst>
        </xdr:cNvPr>
        <xdr:cNvSpPr txBox="1"/>
      </xdr:nvSpPr>
      <xdr:spPr>
        <a:xfrm>
          <a:off x="9359411" y="69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124967</xdr:rowOff>
    </xdr:from>
    <xdr:ext cx="534377" cy="259045"/>
    <xdr:sp macro="" textlink="">
      <xdr:nvSpPr>
        <xdr:cNvPr id="143" name="n_2mainValue【道路】&#10;一人当たり延長">
          <a:extLst>
            <a:ext uri="{FF2B5EF4-FFF2-40B4-BE49-F238E27FC236}">
              <a16:creationId xmlns:a16="http://schemas.microsoft.com/office/drawing/2014/main" id="{2080BB9E-A7F5-441A-B3EE-462C09F6B45F}"/>
            </a:ext>
          </a:extLst>
        </xdr:cNvPr>
        <xdr:cNvSpPr txBox="1"/>
      </xdr:nvSpPr>
      <xdr:spPr>
        <a:xfrm>
          <a:off x="8483111" y="69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128542</xdr:rowOff>
    </xdr:from>
    <xdr:ext cx="534377" cy="259045"/>
    <xdr:sp macro="" textlink="">
      <xdr:nvSpPr>
        <xdr:cNvPr id="144" name="n_3mainValue【道路】&#10;一人当たり延長">
          <a:extLst>
            <a:ext uri="{FF2B5EF4-FFF2-40B4-BE49-F238E27FC236}">
              <a16:creationId xmlns:a16="http://schemas.microsoft.com/office/drawing/2014/main" id="{4730C456-C2E5-4A37-845D-C1C2F98255D7}"/>
            </a:ext>
          </a:extLst>
        </xdr:cNvPr>
        <xdr:cNvSpPr txBox="1"/>
      </xdr:nvSpPr>
      <xdr:spPr>
        <a:xfrm>
          <a:off x="7594111" y="69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132611</xdr:rowOff>
    </xdr:from>
    <xdr:ext cx="534377" cy="259045"/>
    <xdr:sp macro="" textlink="">
      <xdr:nvSpPr>
        <xdr:cNvPr id="145" name="n_4mainValue【道路】&#10;一人当たり延長">
          <a:extLst>
            <a:ext uri="{FF2B5EF4-FFF2-40B4-BE49-F238E27FC236}">
              <a16:creationId xmlns:a16="http://schemas.microsoft.com/office/drawing/2014/main" id="{12D97579-546E-4DAC-9E4B-DE22F31198B0}"/>
            </a:ext>
          </a:extLst>
        </xdr:cNvPr>
        <xdr:cNvSpPr txBox="1"/>
      </xdr:nvSpPr>
      <xdr:spPr>
        <a:xfrm>
          <a:off x="6705111" y="699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227615D-DA5E-431F-BCA3-6DDE91A740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2CD5B8E-4EC9-4D60-94FB-8887EB7648D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AA9CE65-D62F-4015-802A-614A229DE5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8FA5933-2D5A-4405-9E67-BFBDBEB101B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5DD1CDB-2137-4D55-9E25-6DACF4D418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41DDCC6-684F-4EAF-8159-CE7AD313C7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0F2D80D-8757-4D64-8496-79B1728D00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C57985F-726E-49CB-9767-C9F4CA5AA1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113B44A-3DA9-4725-AF16-2D33653A019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E42192E-3F1C-491D-9134-0B00C97C418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FA3C6D2-A7F0-4460-956F-BBFDFE251C3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D6ECB2A-323D-4FCC-8328-BA68E3043EC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A5D9FEC-81A1-478A-9BEF-1078E3E5CF8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700278E-1D2F-4F84-9622-A8F00B8D2C0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7EEBFC6-09BF-4101-93C3-CA8F4E0A68E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12647F0-9913-47F4-B23E-92087D21A28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F089FDAA-9E69-45D0-8F69-037407F800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1A35373-EF7A-4FA4-AC69-98BC44DBDCC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C697665-7E8B-48A0-9B7E-E730060B893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316E090-2095-404B-A99C-BB30D724190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433EC75-FD7B-4FB7-8C34-EA63CA9EB6F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FD8B92A-63BF-4BBA-9447-7E361177D4D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5010758-A027-4863-BC01-1DB07F30732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15CC623-36BE-4741-B94B-0B39072AA9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659AD95C-9551-4DC9-A0A2-56503089FA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578A9E95-FD55-461B-91E9-982FD198F8F3}"/>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DB78221D-FC17-4629-910A-9748B4D5D49D}"/>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18EC8248-FAC0-411E-8F02-D4E55166AC70}"/>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B30C48E-FD9D-4DDF-AD20-22B66B2574D1}"/>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8A7AD453-6B87-4F37-BF38-9AA5761C84EB}"/>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E059060-B4EC-49EF-B6BC-BE3B938C78BA}"/>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4D598FC8-BC02-4047-9520-CCEA700F9E20}"/>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754EC115-8C00-4640-8FA8-594E76993492}"/>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EF07B8D9-A421-4E32-BEAD-77864CD78EB5}"/>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6CF4C490-309A-464F-B2B8-0AEBD471AD4E}"/>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76EA5B52-0FEF-41C7-9126-C08C44892663}"/>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3A9F247-B8AD-4CAC-BB30-4F54CDEAC8E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69496F0-43E1-4441-9029-9329C0B7E20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4C3A4F0-DB5C-4496-B747-608DE3FDE9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71EC644-1BC2-4168-9688-2EC5349708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9877D89-A9EB-4181-8BCF-3D0E8CF943F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xdr:rowOff>
    </xdr:from>
    <xdr:to>
      <xdr:col>24</xdr:col>
      <xdr:colOff>114300</xdr:colOff>
      <xdr:row>61</xdr:row>
      <xdr:rowOff>117747</xdr:rowOff>
    </xdr:to>
    <xdr:sp macro="" textlink="">
      <xdr:nvSpPr>
        <xdr:cNvPr id="187" name="楕円 186">
          <a:extLst>
            <a:ext uri="{FF2B5EF4-FFF2-40B4-BE49-F238E27FC236}">
              <a16:creationId xmlns:a16="http://schemas.microsoft.com/office/drawing/2014/main" id="{FA42CB37-03AF-442D-BF4D-C39EDD4998D7}"/>
            </a:ext>
          </a:extLst>
        </xdr:cNvPr>
        <xdr:cNvSpPr/>
      </xdr:nvSpPr>
      <xdr:spPr>
        <a:xfrm>
          <a:off x="4584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166024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1C8C0EC3-B0DA-424E-8CDC-83E42D3439B6}"/>
            </a:ext>
          </a:extLst>
        </xdr:cNvPr>
        <xdr:cNvSpPr txBox="1"/>
      </xdr:nvSpPr>
      <xdr:spPr>
        <a:xfrm>
          <a:off x="4673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89" name="楕円 188">
          <a:extLst>
            <a:ext uri="{FF2B5EF4-FFF2-40B4-BE49-F238E27FC236}">
              <a16:creationId xmlns:a16="http://schemas.microsoft.com/office/drawing/2014/main" id="{5B7A76AC-4B26-4245-8C3C-B311766945CB}"/>
            </a:ext>
          </a:extLst>
        </xdr:cNvPr>
        <xdr:cNvSpPr/>
      </xdr:nvSpPr>
      <xdr:spPr>
        <a:xfrm>
          <a:off x="3746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55517</xdr:rowOff>
    </xdr:from>
    <xdr:to>
      <xdr:col>24</xdr:col>
      <xdr:colOff>63500</xdr:colOff>
      <xdr:row>61</xdr:row>
      <xdr:rowOff>66947</xdr:rowOff>
    </xdr:to>
    <xdr:cxnSp macro="">
      <xdr:nvCxnSpPr>
        <xdr:cNvPr id="190" name="直線コネクタ 189">
          <a:extLst>
            <a:ext uri="{FF2B5EF4-FFF2-40B4-BE49-F238E27FC236}">
              <a16:creationId xmlns:a16="http://schemas.microsoft.com/office/drawing/2014/main" id="{92B5BF60-7435-4CF4-8E9E-4125D91B0043}"/>
            </a:ext>
          </a:extLst>
        </xdr:cNvPr>
        <xdr:cNvCxnSpPr/>
      </xdr:nvCxnSpPr>
      <xdr:spPr>
        <a:xfrm>
          <a:off x="3797300" y="1051396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1" name="楕円 190">
          <a:extLst>
            <a:ext uri="{FF2B5EF4-FFF2-40B4-BE49-F238E27FC236}">
              <a16:creationId xmlns:a16="http://schemas.microsoft.com/office/drawing/2014/main" id="{38A65C91-DCFE-421F-893A-6A6DFE341273}"/>
            </a:ext>
          </a:extLst>
        </xdr:cNvPr>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55517</xdr:rowOff>
    </xdr:to>
    <xdr:cxnSp macro="">
      <xdr:nvCxnSpPr>
        <xdr:cNvPr id="192" name="直線コネクタ 191">
          <a:extLst>
            <a:ext uri="{FF2B5EF4-FFF2-40B4-BE49-F238E27FC236}">
              <a16:creationId xmlns:a16="http://schemas.microsoft.com/office/drawing/2014/main" id="{BB57689E-2468-4E10-8C80-25906F483A41}"/>
            </a:ext>
          </a:extLst>
        </xdr:cNvPr>
        <xdr:cNvCxnSpPr/>
      </xdr:nvCxnSpPr>
      <xdr:spPr>
        <a:xfrm>
          <a:off x="2908300" y="1050417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193" name="楕円 192">
          <a:extLst>
            <a:ext uri="{FF2B5EF4-FFF2-40B4-BE49-F238E27FC236}">
              <a16:creationId xmlns:a16="http://schemas.microsoft.com/office/drawing/2014/main" id="{6B499208-3CD9-4CC7-9B31-5632807FB926}"/>
            </a:ext>
          </a:extLst>
        </xdr:cNvPr>
        <xdr:cNvSpPr/>
      </xdr:nvSpPr>
      <xdr:spPr>
        <a:xfrm>
          <a:off x="196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27759</xdr:rowOff>
    </xdr:from>
    <xdr:to>
      <xdr:col>15</xdr:col>
      <xdr:colOff>50800</xdr:colOff>
      <xdr:row>61</xdr:row>
      <xdr:rowOff>45720</xdr:rowOff>
    </xdr:to>
    <xdr:cxnSp macro="">
      <xdr:nvCxnSpPr>
        <xdr:cNvPr id="194" name="直線コネクタ 193">
          <a:extLst>
            <a:ext uri="{FF2B5EF4-FFF2-40B4-BE49-F238E27FC236}">
              <a16:creationId xmlns:a16="http://schemas.microsoft.com/office/drawing/2014/main" id="{18862CC1-C372-45B5-AA09-68BF7DB51345}"/>
            </a:ext>
          </a:extLst>
        </xdr:cNvPr>
        <xdr:cNvCxnSpPr/>
      </xdr:nvCxnSpPr>
      <xdr:spPr>
        <a:xfrm>
          <a:off x="2019300" y="1048620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125549</xdr:rowOff>
    </xdr:from>
    <xdr:to>
      <xdr:col>6</xdr:col>
      <xdr:colOff>38100</xdr:colOff>
      <xdr:row>61</xdr:row>
      <xdr:rowOff>55699</xdr:rowOff>
    </xdr:to>
    <xdr:sp macro="" textlink="">
      <xdr:nvSpPr>
        <xdr:cNvPr id="195" name="楕円 194">
          <a:extLst>
            <a:ext uri="{FF2B5EF4-FFF2-40B4-BE49-F238E27FC236}">
              <a16:creationId xmlns:a16="http://schemas.microsoft.com/office/drawing/2014/main" id="{B5CC4947-9D56-44B3-8A26-CD20DF141CC1}"/>
            </a:ext>
          </a:extLst>
        </xdr:cNvPr>
        <xdr:cNvSpPr/>
      </xdr:nvSpPr>
      <xdr:spPr>
        <a:xfrm>
          <a:off x="1079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4899</xdr:rowOff>
    </xdr:from>
    <xdr:to>
      <xdr:col>10</xdr:col>
      <xdr:colOff>114300</xdr:colOff>
      <xdr:row>61</xdr:row>
      <xdr:rowOff>27759</xdr:rowOff>
    </xdr:to>
    <xdr:cxnSp macro="">
      <xdr:nvCxnSpPr>
        <xdr:cNvPr id="196" name="直線コネクタ 195">
          <a:extLst>
            <a:ext uri="{FF2B5EF4-FFF2-40B4-BE49-F238E27FC236}">
              <a16:creationId xmlns:a16="http://schemas.microsoft.com/office/drawing/2014/main" id="{56A0C5E4-9916-4899-8571-F07A43FF0EE2}"/>
            </a:ext>
          </a:extLst>
        </xdr:cNvPr>
        <xdr:cNvCxnSpPr/>
      </xdr:nvCxnSpPr>
      <xdr:spPr>
        <a:xfrm>
          <a:off x="1130300" y="104633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6C2C03B-C54A-4466-8B13-42469DFFE6D3}"/>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CA6110A-5248-4CBD-A4FB-CB2BECB0EF4A}"/>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C7741A2-9555-4D2F-9778-95BA51993600}"/>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31FAB42-D320-46B2-9A1A-85017C10E387}"/>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97444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E394873-9618-430E-968C-594C2F85FFDD}"/>
            </a:ext>
          </a:extLst>
        </xdr:cNvPr>
        <xdr:cNvSpPr txBox="1"/>
      </xdr:nvSpPr>
      <xdr:spPr>
        <a:xfrm>
          <a:off x="3582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395439B-D095-4DCD-BCA0-29739E19AA1C}"/>
            </a:ext>
          </a:extLst>
        </xdr:cNvPr>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FEF26F1-06BF-42FF-BFDD-774737110FF7}"/>
            </a:ext>
          </a:extLst>
        </xdr:cNvPr>
        <xdr:cNvSpPr txBox="1"/>
      </xdr:nvSpPr>
      <xdr:spPr>
        <a:xfrm>
          <a:off x="1816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46826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2D8C4C3-AA71-4842-B5DB-0FC812E41D3E}"/>
            </a:ext>
          </a:extLst>
        </xdr:cNvPr>
        <xdr:cNvSpPr txBox="1"/>
      </xdr:nvSpPr>
      <xdr:spPr>
        <a:xfrm>
          <a:off x="927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819F69A-88D8-42F7-9A82-F9E3830765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5D370CD-5823-45B5-902A-DDBE469446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7CA1FD7-0BD8-4151-AC5B-DF1E4B7661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60DE7CB-F1CA-417B-AC4E-1FD204B5B1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6F04EC6-E4D8-4466-9531-C10E37366A1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F8EA3C6-CA16-4FB3-8F30-C3CAF0A284F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6ABBD57-6B33-40F8-A571-D7E836E638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EF4C4FA-1158-4186-B865-A558C21074C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5DC3173-05E1-4A66-AF6C-26DC49CFA1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DF8F1E5-7884-45B5-A374-C1688949452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4DA80E7-8FE3-48A9-8FFB-EA60BF13C55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4ABA88D-82AC-420E-AA22-1780E91A982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CCA54F3-2DE4-4BB4-B2DA-4E4AC124FD7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E65F98CB-EDAA-475E-933D-BDD8A468235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F93172C-39C5-4850-8FEF-6D2219ABC6D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337CC8B6-9D16-4DBA-A350-DB53539E633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B6A3949-1899-478A-A2E5-8806405B17A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B0CA54E9-D1BF-4A72-925A-ADBE20EB66B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729894B-C85F-4D79-B5C6-4DF87F14262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372E0232-85B2-482F-B716-B8BDE1A8F2D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BE681F6-BB49-48CF-9229-757F85CAAF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6489DB72-5EA0-4F52-B1EC-DC6FC331EFB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A69A661-3DAF-43A0-9680-0AE8AE4F6C7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23B8DE36-7765-469E-A6DB-26C120E79E75}"/>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D7459AC6-EF05-464C-A1A4-C209AFAB6469}"/>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4F1570FD-0319-47CB-AB96-38A21563378B}"/>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4487962-259B-4E43-BF42-EA63E9BC75DB}"/>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F74FA5D8-B704-4D91-8E60-C7F6D6C1A110}"/>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BBA6CBB-AFB7-4F4B-9A7F-ED28F4B84094}"/>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A319C185-986B-48C8-B446-A20C3DA55BBE}"/>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694BF86E-3889-44CA-84B2-3DCBDABA4F95}"/>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77315441-ED21-42AA-A540-85845495BF03}"/>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4C219072-AA82-4A33-94EE-8E7CC4717F50}"/>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AE8EE9B7-9DAD-4309-B4CD-05A5248E0797}"/>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E601536-AF88-4944-A9A1-7788BD3B62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6E0A9A2-C827-4650-A065-2D97F27384D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940B0A7-0E76-42C2-81E4-33EE56268F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2792499-2C36-4141-92C4-203D484858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402300-203F-48C0-82E7-005B85D868D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7601</xdr:rowOff>
    </xdr:from>
    <xdr:to>
      <xdr:col>55</xdr:col>
      <xdr:colOff>50800</xdr:colOff>
      <xdr:row>62</xdr:row>
      <xdr:rowOff>109201</xdr:rowOff>
    </xdr:to>
    <xdr:sp macro="" textlink="">
      <xdr:nvSpPr>
        <xdr:cNvPr id="244" name="楕円 243">
          <a:extLst>
            <a:ext uri="{FF2B5EF4-FFF2-40B4-BE49-F238E27FC236}">
              <a16:creationId xmlns:a16="http://schemas.microsoft.com/office/drawing/2014/main" id="{42E44332-9808-4B84-A3BC-56AFAFE06ACD}"/>
            </a:ext>
          </a:extLst>
        </xdr:cNvPr>
        <xdr:cNvSpPr/>
      </xdr:nvSpPr>
      <xdr:spPr>
        <a:xfrm>
          <a:off x="10426700" y="1063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30478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73D55CD1-FE11-4016-94AD-1C4FEFBA92C0}"/>
            </a:ext>
          </a:extLst>
        </xdr:cNvPr>
        <xdr:cNvSpPr txBox="1"/>
      </xdr:nvSpPr>
      <xdr:spPr>
        <a:xfrm>
          <a:off x="10515600" y="1048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17263</xdr:rowOff>
    </xdr:from>
    <xdr:to>
      <xdr:col>50</xdr:col>
      <xdr:colOff>165100</xdr:colOff>
      <xdr:row>62</xdr:row>
      <xdr:rowOff>118863</xdr:rowOff>
    </xdr:to>
    <xdr:sp macro="" textlink="">
      <xdr:nvSpPr>
        <xdr:cNvPr id="246" name="楕円 245">
          <a:extLst>
            <a:ext uri="{FF2B5EF4-FFF2-40B4-BE49-F238E27FC236}">
              <a16:creationId xmlns:a16="http://schemas.microsoft.com/office/drawing/2014/main" id="{D888B849-4DCA-49D0-B867-5D5A40DDA4E8}"/>
            </a:ext>
          </a:extLst>
        </xdr:cNvPr>
        <xdr:cNvSpPr/>
      </xdr:nvSpPr>
      <xdr:spPr>
        <a:xfrm>
          <a:off x="9588500" y="106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58401</xdr:rowOff>
    </xdr:from>
    <xdr:to>
      <xdr:col>55</xdr:col>
      <xdr:colOff>0</xdr:colOff>
      <xdr:row>62</xdr:row>
      <xdr:rowOff>68063</xdr:rowOff>
    </xdr:to>
    <xdr:cxnSp macro="">
      <xdr:nvCxnSpPr>
        <xdr:cNvPr id="247" name="直線コネクタ 246">
          <a:extLst>
            <a:ext uri="{FF2B5EF4-FFF2-40B4-BE49-F238E27FC236}">
              <a16:creationId xmlns:a16="http://schemas.microsoft.com/office/drawing/2014/main" id="{59AD5027-F7B3-479C-BF2F-C3C897054534}"/>
            </a:ext>
          </a:extLst>
        </xdr:cNvPr>
        <xdr:cNvCxnSpPr/>
      </xdr:nvCxnSpPr>
      <xdr:spPr>
        <a:xfrm flipV="1">
          <a:off x="9639300" y="10688301"/>
          <a:ext cx="8382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24555</xdr:rowOff>
    </xdr:from>
    <xdr:to>
      <xdr:col>46</xdr:col>
      <xdr:colOff>38100</xdr:colOff>
      <xdr:row>62</xdr:row>
      <xdr:rowOff>126155</xdr:rowOff>
    </xdr:to>
    <xdr:sp macro="" textlink="">
      <xdr:nvSpPr>
        <xdr:cNvPr id="248" name="楕円 247">
          <a:extLst>
            <a:ext uri="{FF2B5EF4-FFF2-40B4-BE49-F238E27FC236}">
              <a16:creationId xmlns:a16="http://schemas.microsoft.com/office/drawing/2014/main" id="{9F6E02BC-51CA-47B9-A701-2EAA22ECE340}"/>
            </a:ext>
          </a:extLst>
        </xdr:cNvPr>
        <xdr:cNvSpPr/>
      </xdr:nvSpPr>
      <xdr:spPr>
        <a:xfrm>
          <a:off x="8699500" y="106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68063</xdr:rowOff>
    </xdr:from>
    <xdr:to>
      <xdr:col>50</xdr:col>
      <xdr:colOff>114300</xdr:colOff>
      <xdr:row>62</xdr:row>
      <xdr:rowOff>75355</xdr:rowOff>
    </xdr:to>
    <xdr:cxnSp macro="">
      <xdr:nvCxnSpPr>
        <xdr:cNvPr id="249" name="直線コネクタ 248">
          <a:extLst>
            <a:ext uri="{FF2B5EF4-FFF2-40B4-BE49-F238E27FC236}">
              <a16:creationId xmlns:a16="http://schemas.microsoft.com/office/drawing/2014/main" id="{3844AEFC-DA05-4EA1-9510-F943091ED113}"/>
            </a:ext>
          </a:extLst>
        </xdr:cNvPr>
        <xdr:cNvCxnSpPr/>
      </xdr:nvCxnSpPr>
      <xdr:spPr>
        <a:xfrm flipV="1">
          <a:off x="8750300" y="10697963"/>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31359</xdr:rowOff>
    </xdr:from>
    <xdr:to>
      <xdr:col>41</xdr:col>
      <xdr:colOff>101600</xdr:colOff>
      <xdr:row>62</xdr:row>
      <xdr:rowOff>132959</xdr:rowOff>
    </xdr:to>
    <xdr:sp macro="" textlink="">
      <xdr:nvSpPr>
        <xdr:cNvPr id="250" name="楕円 249">
          <a:extLst>
            <a:ext uri="{FF2B5EF4-FFF2-40B4-BE49-F238E27FC236}">
              <a16:creationId xmlns:a16="http://schemas.microsoft.com/office/drawing/2014/main" id="{591F5B65-8758-4EF2-826D-889FAD306142}"/>
            </a:ext>
          </a:extLst>
        </xdr:cNvPr>
        <xdr:cNvSpPr/>
      </xdr:nvSpPr>
      <xdr:spPr>
        <a:xfrm>
          <a:off x="7810500" y="106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75355</xdr:rowOff>
    </xdr:from>
    <xdr:to>
      <xdr:col>45</xdr:col>
      <xdr:colOff>177800</xdr:colOff>
      <xdr:row>62</xdr:row>
      <xdr:rowOff>82159</xdr:rowOff>
    </xdr:to>
    <xdr:cxnSp macro="">
      <xdr:nvCxnSpPr>
        <xdr:cNvPr id="251" name="直線コネクタ 250">
          <a:extLst>
            <a:ext uri="{FF2B5EF4-FFF2-40B4-BE49-F238E27FC236}">
              <a16:creationId xmlns:a16="http://schemas.microsoft.com/office/drawing/2014/main" id="{010659D1-3CEA-48E3-ABBB-C22F473BB3B8}"/>
            </a:ext>
          </a:extLst>
        </xdr:cNvPr>
        <xdr:cNvCxnSpPr/>
      </xdr:nvCxnSpPr>
      <xdr:spPr>
        <a:xfrm flipV="1">
          <a:off x="7861300" y="10705255"/>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37179</xdr:rowOff>
    </xdr:from>
    <xdr:to>
      <xdr:col>36</xdr:col>
      <xdr:colOff>165100</xdr:colOff>
      <xdr:row>62</xdr:row>
      <xdr:rowOff>138779</xdr:rowOff>
    </xdr:to>
    <xdr:sp macro="" textlink="">
      <xdr:nvSpPr>
        <xdr:cNvPr id="252" name="楕円 251">
          <a:extLst>
            <a:ext uri="{FF2B5EF4-FFF2-40B4-BE49-F238E27FC236}">
              <a16:creationId xmlns:a16="http://schemas.microsoft.com/office/drawing/2014/main" id="{4F490272-93E4-46B0-AF03-4819C7C5E104}"/>
            </a:ext>
          </a:extLst>
        </xdr:cNvPr>
        <xdr:cNvSpPr/>
      </xdr:nvSpPr>
      <xdr:spPr>
        <a:xfrm>
          <a:off x="6921500" y="1066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82159</xdr:rowOff>
    </xdr:from>
    <xdr:to>
      <xdr:col>41</xdr:col>
      <xdr:colOff>50800</xdr:colOff>
      <xdr:row>62</xdr:row>
      <xdr:rowOff>87979</xdr:rowOff>
    </xdr:to>
    <xdr:cxnSp macro="">
      <xdr:nvCxnSpPr>
        <xdr:cNvPr id="253" name="直線コネクタ 252">
          <a:extLst>
            <a:ext uri="{FF2B5EF4-FFF2-40B4-BE49-F238E27FC236}">
              <a16:creationId xmlns:a16="http://schemas.microsoft.com/office/drawing/2014/main" id="{BC08E197-48C5-449F-A3DC-CD2F0FD213BD}"/>
            </a:ext>
          </a:extLst>
        </xdr:cNvPr>
        <xdr:cNvCxnSpPr/>
      </xdr:nvCxnSpPr>
      <xdr:spPr>
        <a:xfrm flipV="1">
          <a:off x="6972300" y="10712059"/>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F2D2B25-113D-4C7D-AD6F-05753F8BF062}"/>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F2B6D5A1-18F2-436B-8F9D-683CDB37B2DF}"/>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7F8FF27-6B9F-4310-B1A7-ADA06491A0CA}"/>
            </a:ext>
          </a:extLst>
        </xdr:cNvPr>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C902413-0CF5-4364-B4A6-22B8357D608E}"/>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135390</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44E80AC5-70C1-415C-B02E-3812622BAC6E}"/>
            </a:ext>
          </a:extLst>
        </xdr:cNvPr>
        <xdr:cNvSpPr txBox="1"/>
      </xdr:nvSpPr>
      <xdr:spPr>
        <a:xfrm>
          <a:off x="9327095" y="1042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142682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A8DD08E7-6D5C-4B13-832C-F4223B09B297}"/>
            </a:ext>
          </a:extLst>
        </xdr:cNvPr>
        <xdr:cNvSpPr txBox="1"/>
      </xdr:nvSpPr>
      <xdr:spPr>
        <a:xfrm>
          <a:off x="8450795" y="1042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149486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7808152-875E-4ADD-84AB-2BDBA30984B3}"/>
            </a:ext>
          </a:extLst>
        </xdr:cNvPr>
        <xdr:cNvSpPr txBox="1"/>
      </xdr:nvSpPr>
      <xdr:spPr>
        <a:xfrm>
          <a:off x="7561795" y="104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155306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9B3949F3-7970-4F05-BFB6-F8BC74ABEBC1}"/>
            </a:ext>
          </a:extLst>
        </xdr:cNvPr>
        <xdr:cNvSpPr txBox="1"/>
      </xdr:nvSpPr>
      <xdr:spPr>
        <a:xfrm>
          <a:off x="6672795" y="1044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D24CC98-230D-4403-B5E4-E80584A6F7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3BB1E0C-5B92-4C7B-B056-FFB218C6C2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FECB35A-47DB-4EF1-AFAE-A8F9BA7AC49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4881075-2DCF-4134-921C-C10A84F9B7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F974275-6F3B-43DB-A6EF-BD6B32A4DA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D7ADA40-C059-413F-8F45-99B848B5A4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2CC01B5-DFC6-42A3-AC61-03B72074197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C278232-42C7-4672-AD67-AC064493A8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2426F7A-6987-43A2-891D-14945DF160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645E527-35D0-48B8-A90C-45F1CBEDC7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D4BC103-AFF1-4397-BFBF-2CD5E7E90BD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3814A1F8-D88F-4320-8200-CE224C5A0FC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C018682F-3C1A-4127-9BEF-A5E8B265A41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88BACDE-1E3B-4C5F-9E34-1471BB40499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31F745FC-ED2C-472D-9723-A794A8E29E6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62421DA-2A0B-4979-868F-A903CE474C6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385201B-D085-4F15-8D74-4ABD8FFFE7B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F75FE70-DADA-47F6-8012-04918E7AAA6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C172026F-E549-4C30-B241-5EB36325134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8D37D2E9-C35B-46E2-A7FB-64E01652C49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D3DFCF9-D94F-4B04-8FBC-73555A7D11A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56B7DD9-0202-4041-AA6B-6C168D0AD25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ECB57FD2-8E25-4441-860F-3F871827C4E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683416D-C6CF-44AC-AB33-7A80FE9C3AA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E1F4AE90-5E77-40E8-9522-47E8095C2B6D}"/>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8EBB1FC8-5F16-4F05-B528-3CE13DE64BE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905AF117-3175-4908-B12D-69C4E2D5613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153C9B64-D23B-4C92-9A79-213F39EC0587}"/>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83D7536F-C451-41F5-A18F-014130BAA1C5}"/>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BFDE31F8-F53D-4F59-837C-747B37B27114}"/>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C7E154BC-FC80-4141-8902-1AAA6F896B79}"/>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2CBF7411-7E3E-46B8-945F-56619203CE79}"/>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3C3F21B3-6F3F-481A-B9A7-58E500BA5BE9}"/>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33F29D0F-C8A0-41B4-AAD3-A3359CB2A242}"/>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6D5D6771-80F5-45DB-AECA-D2F77B494E8E}"/>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37FD4C6-FF14-4353-9AC6-A7A847E416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8B31387-FA7C-487E-86C1-CB2503217D6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9E4FF36-F0E1-45DA-858D-7A7EC757B77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0B49DB4-B86B-41F8-80B8-EA60228EF4C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365A2EF-F608-4758-876B-079A25E4A17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2" name="楕円 301">
          <a:extLst>
            <a:ext uri="{FF2B5EF4-FFF2-40B4-BE49-F238E27FC236}">
              <a16:creationId xmlns:a16="http://schemas.microsoft.com/office/drawing/2014/main" id="{E00E0D7C-AD98-4671-B9AF-9D64AB3F8FB6}"/>
            </a:ext>
          </a:extLst>
        </xdr:cNvPr>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81F98712-295F-44D3-B543-633BB0E8BD11}"/>
            </a:ext>
          </a:extLst>
        </xdr:cNvPr>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304" name="楕円 303">
          <a:extLst>
            <a:ext uri="{FF2B5EF4-FFF2-40B4-BE49-F238E27FC236}">
              <a16:creationId xmlns:a16="http://schemas.microsoft.com/office/drawing/2014/main" id="{C2BCDD68-6D9C-49F0-A29E-C433040195B7}"/>
            </a:ext>
          </a:extLst>
        </xdr:cNvPr>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49530</xdr:rowOff>
    </xdr:to>
    <xdr:cxnSp macro="">
      <xdr:nvCxnSpPr>
        <xdr:cNvPr id="305" name="直線コネクタ 304">
          <a:extLst>
            <a:ext uri="{FF2B5EF4-FFF2-40B4-BE49-F238E27FC236}">
              <a16:creationId xmlns:a16="http://schemas.microsoft.com/office/drawing/2014/main" id="{937C4120-F6F7-4A15-9B8B-F29DA190EDD5}"/>
            </a:ext>
          </a:extLst>
        </xdr:cNvPr>
        <xdr:cNvCxnSpPr/>
      </xdr:nvCxnSpPr>
      <xdr:spPr>
        <a:xfrm>
          <a:off x="3797300" y="140874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122555</xdr:rowOff>
    </xdr:from>
    <xdr:to>
      <xdr:col>15</xdr:col>
      <xdr:colOff>101600</xdr:colOff>
      <xdr:row>82</xdr:row>
      <xdr:rowOff>52705</xdr:rowOff>
    </xdr:to>
    <xdr:sp macro="" textlink="">
      <xdr:nvSpPr>
        <xdr:cNvPr id="306" name="楕円 305">
          <a:extLst>
            <a:ext uri="{FF2B5EF4-FFF2-40B4-BE49-F238E27FC236}">
              <a16:creationId xmlns:a16="http://schemas.microsoft.com/office/drawing/2014/main" id="{5454D9B8-5264-4021-BF63-13F3D847E26E}"/>
            </a:ext>
          </a:extLst>
        </xdr:cNvPr>
        <xdr:cNvSpPr/>
      </xdr:nvSpPr>
      <xdr:spPr>
        <a:xfrm>
          <a:off x="2857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xdr:rowOff>
    </xdr:from>
    <xdr:to>
      <xdr:col>19</xdr:col>
      <xdr:colOff>177800</xdr:colOff>
      <xdr:row>82</xdr:row>
      <xdr:rowOff>28575</xdr:rowOff>
    </xdr:to>
    <xdr:cxnSp macro="">
      <xdr:nvCxnSpPr>
        <xdr:cNvPr id="307" name="直線コネクタ 306">
          <a:extLst>
            <a:ext uri="{FF2B5EF4-FFF2-40B4-BE49-F238E27FC236}">
              <a16:creationId xmlns:a16="http://schemas.microsoft.com/office/drawing/2014/main" id="{C497978A-CDFA-4943-9B63-C03507565466}"/>
            </a:ext>
          </a:extLst>
        </xdr:cNvPr>
        <xdr:cNvCxnSpPr/>
      </xdr:nvCxnSpPr>
      <xdr:spPr>
        <a:xfrm>
          <a:off x="2908300" y="140608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308" name="楕円 307">
          <a:extLst>
            <a:ext uri="{FF2B5EF4-FFF2-40B4-BE49-F238E27FC236}">
              <a16:creationId xmlns:a16="http://schemas.microsoft.com/office/drawing/2014/main" id="{D13A36EA-1182-4679-B848-AC0A1F631804}"/>
            </a:ext>
          </a:extLst>
        </xdr:cNvPr>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140970</xdr:rowOff>
    </xdr:from>
    <xdr:to>
      <xdr:col>15</xdr:col>
      <xdr:colOff>50800</xdr:colOff>
      <xdr:row>82</xdr:row>
      <xdr:rowOff>1905</xdr:rowOff>
    </xdr:to>
    <xdr:cxnSp macro="">
      <xdr:nvCxnSpPr>
        <xdr:cNvPr id="309" name="直線コネクタ 308">
          <a:extLst>
            <a:ext uri="{FF2B5EF4-FFF2-40B4-BE49-F238E27FC236}">
              <a16:creationId xmlns:a16="http://schemas.microsoft.com/office/drawing/2014/main" id="{D543BAFF-C543-4357-AF50-9718AEDF9B0D}"/>
            </a:ext>
          </a:extLst>
        </xdr:cNvPr>
        <xdr:cNvCxnSpPr/>
      </xdr:nvCxnSpPr>
      <xdr:spPr>
        <a:xfrm>
          <a:off x="2019300" y="140284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59689</xdr:rowOff>
    </xdr:from>
    <xdr:to>
      <xdr:col>6</xdr:col>
      <xdr:colOff>38100</xdr:colOff>
      <xdr:row>81</xdr:row>
      <xdr:rowOff>161289</xdr:rowOff>
    </xdr:to>
    <xdr:sp macro="" textlink="">
      <xdr:nvSpPr>
        <xdr:cNvPr id="310" name="楕円 309">
          <a:extLst>
            <a:ext uri="{FF2B5EF4-FFF2-40B4-BE49-F238E27FC236}">
              <a16:creationId xmlns:a16="http://schemas.microsoft.com/office/drawing/2014/main" id="{48A1CE08-5F69-423A-AABA-B110D97A8D77}"/>
            </a:ext>
          </a:extLst>
        </xdr:cNvPr>
        <xdr:cNvSpPr/>
      </xdr:nvSpPr>
      <xdr:spPr>
        <a:xfrm>
          <a:off x="1079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110489</xdr:rowOff>
    </xdr:from>
    <xdr:to>
      <xdr:col>10</xdr:col>
      <xdr:colOff>114300</xdr:colOff>
      <xdr:row>81</xdr:row>
      <xdr:rowOff>140970</xdr:rowOff>
    </xdr:to>
    <xdr:cxnSp macro="">
      <xdr:nvCxnSpPr>
        <xdr:cNvPr id="311" name="直線コネクタ 310">
          <a:extLst>
            <a:ext uri="{FF2B5EF4-FFF2-40B4-BE49-F238E27FC236}">
              <a16:creationId xmlns:a16="http://schemas.microsoft.com/office/drawing/2014/main" id="{331F5DF2-8543-48AB-9DDB-287A6C22B4FB}"/>
            </a:ext>
          </a:extLst>
        </xdr:cNvPr>
        <xdr:cNvCxnSpPr/>
      </xdr:nvCxnSpPr>
      <xdr:spPr>
        <a:xfrm>
          <a:off x="1130300" y="13997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680D5759-8789-4B71-B315-2B223B45032F}"/>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7EA2B3A9-6D5C-4FC8-B682-58E50C05E053}"/>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633BE14E-2683-42B2-8963-AC6F3F98973F}"/>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1D5A5D4A-D2BC-4CDB-B251-9659CCBB8C61}"/>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95902</xdr:rowOff>
    </xdr:from>
    <xdr:ext cx="405111" cy="259045"/>
    <xdr:sp macro="" textlink="">
      <xdr:nvSpPr>
        <xdr:cNvPr id="316" name="n_1mainValue【公営住宅】&#10;有形固定資産減価償却率">
          <a:extLst>
            <a:ext uri="{FF2B5EF4-FFF2-40B4-BE49-F238E27FC236}">
              <a16:creationId xmlns:a16="http://schemas.microsoft.com/office/drawing/2014/main" id="{6A97B8EC-E17B-4BF9-B956-E958FC3BF8D3}"/>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317" name="n_2mainValue【公営住宅】&#10;有形固定資産減価償却率">
          <a:extLst>
            <a:ext uri="{FF2B5EF4-FFF2-40B4-BE49-F238E27FC236}">
              <a16:creationId xmlns:a16="http://schemas.microsoft.com/office/drawing/2014/main" id="{0E71EB7F-0717-489A-953E-83C2EE447BE8}"/>
            </a:ext>
          </a:extLst>
        </xdr:cNvPr>
        <xdr:cNvSpPr txBox="1"/>
      </xdr:nvSpPr>
      <xdr:spPr>
        <a:xfrm>
          <a:off x="2705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18" name="n_3mainValue【公営住宅】&#10;有形固定資産減価償却率">
          <a:extLst>
            <a:ext uri="{FF2B5EF4-FFF2-40B4-BE49-F238E27FC236}">
              <a16:creationId xmlns:a16="http://schemas.microsoft.com/office/drawing/2014/main" id="{3C48A7C8-17AD-4CBA-B458-DB43AA71F007}"/>
            </a:ext>
          </a:extLst>
        </xdr:cNvPr>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6366</xdr:rowOff>
    </xdr:from>
    <xdr:ext cx="405111" cy="259045"/>
    <xdr:sp macro="" textlink="">
      <xdr:nvSpPr>
        <xdr:cNvPr id="319" name="n_4mainValue【公営住宅】&#10;有形固定資産減価償却率">
          <a:extLst>
            <a:ext uri="{FF2B5EF4-FFF2-40B4-BE49-F238E27FC236}">
              <a16:creationId xmlns:a16="http://schemas.microsoft.com/office/drawing/2014/main" id="{B68D6C24-6D3A-41C9-9AB3-2ECAB2E027ED}"/>
            </a:ext>
          </a:extLst>
        </xdr:cNvPr>
        <xdr:cNvSpPr txBox="1"/>
      </xdr:nvSpPr>
      <xdr:spPr>
        <a:xfrm>
          <a:off x="927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2B1737B-A83D-418F-9FDF-027011F0F01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ED3D1BD-F85D-4FB8-972A-49E30457AD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218A88E3-239F-47FF-91FC-76D3530269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B61BEBD-8EA9-4A35-B458-C424D003DF5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76C42D2-4F53-4176-B14D-20DFB4FCBA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F45C286-3A19-4619-B756-3A6036A2E7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BC0D569-AD5F-4DCD-9085-E3D09F9442B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3059593-1F25-476C-8CE8-B1967AAAE5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3D7E2CA-29E7-4B24-98AA-4C12A7C9931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4088D9F-EB7C-42C4-B5BD-FF9016F3F12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2C5E7B07-8414-41ED-97A6-1A97EF1A7AA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D1075A1-CB25-41B5-92FA-1EED43C7054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C4DC57E2-3531-4D88-BF48-6BEA32CE66D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BABD8B55-65BA-4179-A903-04D229505944}"/>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82111AA0-7E4D-45C7-805C-B5A6209F4E1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B3FCB3AB-23CB-4C31-90EC-2756E3DF9BF4}"/>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4AC4EC41-E87F-4BF7-835C-87654F6814F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1FDFF26E-F345-4D91-9475-115A788FC5FD}"/>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77E4637-A069-4036-B3B6-7543A6D88A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ED711AD6-49C8-4CCF-A4CB-8364F7582A1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BB8FA0C3-B88D-4A8C-BDFD-6BB9F7157C0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9DDE957B-E692-4A5F-BC88-A721B05A403F}"/>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7066BD29-8324-4F69-97FA-B70430A8CF6C}"/>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5962D979-1EB2-4ADC-B3CB-47F223788207}"/>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30B6C804-AB38-404A-BBD0-824C8B492A1C}"/>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3206C560-42E1-4B21-843D-B7CA48F9F71A}"/>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A245D633-FEED-4FD1-8FF2-B6094762E5DE}"/>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55FF7E84-8139-4A82-AFB8-B7E7B0656C5D}"/>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B86F0AAF-0304-46CD-B41F-FB67D7FA6281}"/>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500B050D-B568-4D62-B5C6-77FD2755603B}"/>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84E61326-69E0-468D-9C5E-F7E1FFE9F3DE}"/>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9A27DC97-9E1F-4812-940A-BB08447EBB93}"/>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B85F7F8-6620-4461-A9E4-6CFDCACB43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8790D55-F31F-4E0A-AE91-E040587C41E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44E952E-F444-4694-B7C5-8FBEC91C4ED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ECEDAA0-62AD-408E-B84F-F039566BCE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5D81440-C159-4F17-8908-3A1CA93177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111247</xdr:rowOff>
    </xdr:from>
    <xdr:to>
      <xdr:col>55</xdr:col>
      <xdr:colOff>50800</xdr:colOff>
      <xdr:row>86</xdr:row>
      <xdr:rowOff>41397</xdr:rowOff>
    </xdr:to>
    <xdr:sp macro="" textlink="">
      <xdr:nvSpPr>
        <xdr:cNvPr id="357" name="楕円 356">
          <a:extLst>
            <a:ext uri="{FF2B5EF4-FFF2-40B4-BE49-F238E27FC236}">
              <a16:creationId xmlns:a16="http://schemas.microsoft.com/office/drawing/2014/main" id="{7F85EAAB-F6BA-43D9-98B9-A3EE602F4E72}"/>
            </a:ext>
          </a:extLst>
        </xdr:cNvPr>
        <xdr:cNvSpPr/>
      </xdr:nvSpPr>
      <xdr:spPr>
        <a:xfrm>
          <a:off x="10426700" y="1468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a:extLst>
            <a:ext uri="{FF2B5EF4-FFF2-40B4-BE49-F238E27FC236}">
              <a16:creationId xmlns:a16="http://schemas.microsoft.com/office/drawing/2014/main" id="{529F7E61-9298-44C7-BE30-43F38E2E41AE}"/>
            </a:ext>
          </a:extLst>
        </xdr:cNvPr>
        <xdr:cNvSpPr txBox="1"/>
      </xdr:nvSpPr>
      <xdr:spPr>
        <a:xfrm>
          <a:off x="10515600" y="14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112069</xdr:rowOff>
    </xdr:from>
    <xdr:to>
      <xdr:col>50</xdr:col>
      <xdr:colOff>165100</xdr:colOff>
      <xdr:row>86</xdr:row>
      <xdr:rowOff>42219</xdr:rowOff>
    </xdr:to>
    <xdr:sp macro="" textlink="">
      <xdr:nvSpPr>
        <xdr:cNvPr id="359" name="楕円 358">
          <a:extLst>
            <a:ext uri="{FF2B5EF4-FFF2-40B4-BE49-F238E27FC236}">
              <a16:creationId xmlns:a16="http://schemas.microsoft.com/office/drawing/2014/main" id="{3ABB0808-D0C9-4300-8386-B2B48B644987}"/>
            </a:ext>
          </a:extLst>
        </xdr:cNvPr>
        <xdr:cNvSpPr/>
      </xdr:nvSpPr>
      <xdr:spPr>
        <a:xfrm>
          <a:off x="9588500" y="146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162047</xdr:rowOff>
    </xdr:from>
    <xdr:to>
      <xdr:col>55</xdr:col>
      <xdr:colOff>0</xdr:colOff>
      <xdr:row>85</xdr:row>
      <xdr:rowOff>162869</xdr:rowOff>
    </xdr:to>
    <xdr:cxnSp macro="">
      <xdr:nvCxnSpPr>
        <xdr:cNvPr id="360" name="直線コネクタ 359">
          <a:extLst>
            <a:ext uri="{FF2B5EF4-FFF2-40B4-BE49-F238E27FC236}">
              <a16:creationId xmlns:a16="http://schemas.microsoft.com/office/drawing/2014/main" id="{DEFD702A-9A4B-415D-ACE1-365C1CC14178}"/>
            </a:ext>
          </a:extLst>
        </xdr:cNvPr>
        <xdr:cNvCxnSpPr/>
      </xdr:nvCxnSpPr>
      <xdr:spPr>
        <a:xfrm flipV="1">
          <a:off x="9639300" y="14735297"/>
          <a:ext cx="8382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112573</xdr:rowOff>
    </xdr:from>
    <xdr:to>
      <xdr:col>46</xdr:col>
      <xdr:colOff>38100</xdr:colOff>
      <xdr:row>86</xdr:row>
      <xdr:rowOff>42723</xdr:rowOff>
    </xdr:to>
    <xdr:sp macro="" textlink="">
      <xdr:nvSpPr>
        <xdr:cNvPr id="361" name="楕円 360">
          <a:extLst>
            <a:ext uri="{FF2B5EF4-FFF2-40B4-BE49-F238E27FC236}">
              <a16:creationId xmlns:a16="http://schemas.microsoft.com/office/drawing/2014/main" id="{8BC157C5-5403-4BAD-961E-E0DC3FF2B2E0}"/>
            </a:ext>
          </a:extLst>
        </xdr:cNvPr>
        <xdr:cNvSpPr/>
      </xdr:nvSpPr>
      <xdr:spPr>
        <a:xfrm>
          <a:off x="8699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162869</xdr:rowOff>
    </xdr:from>
    <xdr:to>
      <xdr:col>50</xdr:col>
      <xdr:colOff>114300</xdr:colOff>
      <xdr:row>85</xdr:row>
      <xdr:rowOff>163373</xdr:rowOff>
    </xdr:to>
    <xdr:cxnSp macro="">
      <xdr:nvCxnSpPr>
        <xdr:cNvPr id="362" name="直線コネクタ 361">
          <a:extLst>
            <a:ext uri="{FF2B5EF4-FFF2-40B4-BE49-F238E27FC236}">
              <a16:creationId xmlns:a16="http://schemas.microsoft.com/office/drawing/2014/main" id="{F8B1C36E-2C87-4E97-8593-075D05591C37}"/>
            </a:ext>
          </a:extLst>
        </xdr:cNvPr>
        <xdr:cNvCxnSpPr/>
      </xdr:nvCxnSpPr>
      <xdr:spPr>
        <a:xfrm flipV="1">
          <a:off x="8750300" y="14736119"/>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113258</xdr:rowOff>
    </xdr:from>
    <xdr:to>
      <xdr:col>41</xdr:col>
      <xdr:colOff>101600</xdr:colOff>
      <xdr:row>86</xdr:row>
      <xdr:rowOff>43408</xdr:rowOff>
    </xdr:to>
    <xdr:sp macro="" textlink="">
      <xdr:nvSpPr>
        <xdr:cNvPr id="363" name="楕円 362">
          <a:extLst>
            <a:ext uri="{FF2B5EF4-FFF2-40B4-BE49-F238E27FC236}">
              <a16:creationId xmlns:a16="http://schemas.microsoft.com/office/drawing/2014/main" id="{F90EC025-BC77-4F13-AF51-EDF21392CD56}"/>
            </a:ext>
          </a:extLst>
        </xdr:cNvPr>
        <xdr:cNvSpPr/>
      </xdr:nvSpPr>
      <xdr:spPr>
        <a:xfrm>
          <a:off x="7810500" y="146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163373</xdr:rowOff>
    </xdr:from>
    <xdr:to>
      <xdr:col>45</xdr:col>
      <xdr:colOff>177800</xdr:colOff>
      <xdr:row>85</xdr:row>
      <xdr:rowOff>164058</xdr:rowOff>
    </xdr:to>
    <xdr:cxnSp macro="">
      <xdr:nvCxnSpPr>
        <xdr:cNvPr id="364" name="直線コネクタ 363">
          <a:extLst>
            <a:ext uri="{FF2B5EF4-FFF2-40B4-BE49-F238E27FC236}">
              <a16:creationId xmlns:a16="http://schemas.microsoft.com/office/drawing/2014/main" id="{9A6AB919-D75F-442A-8694-60B0476C0322}"/>
            </a:ext>
          </a:extLst>
        </xdr:cNvPr>
        <xdr:cNvCxnSpPr/>
      </xdr:nvCxnSpPr>
      <xdr:spPr>
        <a:xfrm flipV="1">
          <a:off x="7861300" y="1473662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114036</xdr:rowOff>
    </xdr:from>
    <xdr:to>
      <xdr:col>36</xdr:col>
      <xdr:colOff>165100</xdr:colOff>
      <xdr:row>86</xdr:row>
      <xdr:rowOff>44186</xdr:rowOff>
    </xdr:to>
    <xdr:sp macro="" textlink="">
      <xdr:nvSpPr>
        <xdr:cNvPr id="365" name="楕円 364">
          <a:extLst>
            <a:ext uri="{FF2B5EF4-FFF2-40B4-BE49-F238E27FC236}">
              <a16:creationId xmlns:a16="http://schemas.microsoft.com/office/drawing/2014/main" id="{806BDF9F-77F1-4B7F-A069-1F68CBBF1B5A}"/>
            </a:ext>
          </a:extLst>
        </xdr:cNvPr>
        <xdr:cNvSpPr/>
      </xdr:nvSpPr>
      <xdr:spPr>
        <a:xfrm>
          <a:off x="6921500" y="146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164058</xdr:rowOff>
    </xdr:from>
    <xdr:to>
      <xdr:col>41</xdr:col>
      <xdr:colOff>50800</xdr:colOff>
      <xdr:row>85</xdr:row>
      <xdr:rowOff>164836</xdr:rowOff>
    </xdr:to>
    <xdr:cxnSp macro="">
      <xdr:nvCxnSpPr>
        <xdr:cNvPr id="366" name="直線コネクタ 365">
          <a:extLst>
            <a:ext uri="{FF2B5EF4-FFF2-40B4-BE49-F238E27FC236}">
              <a16:creationId xmlns:a16="http://schemas.microsoft.com/office/drawing/2014/main" id="{3BD4D313-0CD3-4E08-A15C-5FBC628A3A4D}"/>
            </a:ext>
          </a:extLst>
        </xdr:cNvPr>
        <xdr:cNvCxnSpPr/>
      </xdr:nvCxnSpPr>
      <xdr:spPr>
        <a:xfrm flipV="1">
          <a:off x="6972300" y="14737308"/>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1FB6D55A-EF87-4601-BBFF-321A08D5D7DD}"/>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6259E1FE-4B87-491B-8533-2E4DBDB5AF48}"/>
            </a:ext>
          </a:extLst>
        </xdr:cNvPr>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5309D456-B14B-40FB-B646-D37AD5AD8B80}"/>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0A1CFB64-316F-4BC4-99EA-6E7205B0F182}"/>
            </a:ext>
          </a:extLst>
        </xdr:cNvPr>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33346</xdr:rowOff>
    </xdr:from>
    <xdr:ext cx="469744" cy="259045"/>
    <xdr:sp macro="" textlink="">
      <xdr:nvSpPr>
        <xdr:cNvPr id="371" name="n_1mainValue【公営住宅】&#10;一人当たり面積">
          <a:extLst>
            <a:ext uri="{FF2B5EF4-FFF2-40B4-BE49-F238E27FC236}">
              <a16:creationId xmlns:a16="http://schemas.microsoft.com/office/drawing/2014/main" id="{B7263669-2D9B-4BAC-B1B8-2E03838A67E3}"/>
            </a:ext>
          </a:extLst>
        </xdr:cNvPr>
        <xdr:cNvSpPr txBox="1"/>
      </xdr:nvSpPr>
      <xdr:spPr>
        <a:xfrm>
          <a:off x="9391727" y="147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33850</xdr:rowOff>
    </xdr:from>
    <xdr:ext cx="469744" cy="259045"/>
    <xdr:sp macro="" textlink="">
      <xdr:nvSpPr>
        <xdr:cNvPr id="372" name="n_2mainValue【公営住宅】&#10;一人当たり面積">
          <a:extLst>
            <a:ext uri="{FF2B5EF4-FFF2-40B4-BE49-F238E27FC236}">
              <a16:creationId xmlns:a16="http://schemas.microsoft.com/office/drawing/2014/main" id="{0F853759-9DE7-4D47-BF88-5B7990AF8F6E}"/>
            </a:ext>
          </a:extLst>
        </xdr:cNvPr>
        <xdr:cNvSpPr txBox="1"/>
      </xdr:nvSpPr>
      <xdr:spPr>
        <a:xfrm>
          <a:off x="8515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34535</xdr:rowOff>
    </xdr:from>
    <xdr:ext cx="469744" cy="259045"/>
    <xdr:sp macro="" textlink="">
      <xdr:nvSpPr>
        <xdr:cNvPr id="373" name="n_3mainValue【公営住宅】&#10;一人当たり面積">
          <a:extLst>
            <a:ext uri="{FF2B5EF4-FFF2-40B4-BE49-F238E27FC236}">
              <a16:creationId xmlns:a16="http://schemas.microsoft.com/office/drawing/2014/main" id="{D2AEAAFF-604C-474E-809B-F811A4213BE0}"/>
            </a:ext>
          </a:extLst>
        </xdr:cNvPr>
        <xdr:cNvSpPr txBox="1"/>
      </xdr:nvSpPr>
      <xdr:spPr>
        <a:xfrm>
          <a:off x="7626427" y="1477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35313</xdr:rowOff>
    </xdr:from>
    <xdr:ext cx="469744" cy="259045"/>
    <xdr:sp macro="" textlink="">
      <xdr:nvSpPr>
        <xdr:cNvPr id="374" name="n_4mainValue【公営住宅】&#10;一人当たり面積">
          <a:extLst>
            <a:ext uri="{FF2B5EF4-FFF2-40B4-BE49-F238E27FC236}">
              <a16:creationId xmlns:a16="http://schemas.microsoft.com/office/drawing/2014/main" id="{FA08AAF7-F1F0-4496-9578-877D9C8A2C0F}"/>
            </a:ext>
          </a:extLst>
        </xdr:cNvPr>
        <xdr:cNvSpPr txBox="1"/>
      </xdr:nvSpPr>
      <xdr:spPr>
        <a:xfrm>
          <a:off x="6737427" y="147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CB4623E-4F68-499D-A030-D8DC861CE73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BCF0A826-F377-4B36-80DC-283019128B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68C41F42-0212-4EFE-9178-7274800D9E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334DB52-FB0D-49C4-8CA0-23A11359B46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5409F5FC-995D-436F-86BF-F3305B73A8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703C63E-8FE3-416C-BC73-EE85907FC8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1E34E1D-1D1F-4D04-861A-7DA15EB88F8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0EBD79C-8273-4A27-828F-3053E839616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7DD8420A-4A57-4E30-BC66-E358444DDD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EF26116A-934E-4EF5-9798-0AF5AAE3D0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DFFD6697-0A93-44D1-83EA-34C9F86CD5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5C0928F2-954B-4461-AAE4-B98E82B3A8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CFC54423-78EF-4629-8F70-399BC826218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EBD5F298-025A-4E71-8C14-7CBB8EA333B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AE2AD57E-2C91-4D13-B94E-3CE17981DA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5174AD9E-097E-4B96-9C75-859AAEB1E95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8EC1ED3C-CAE2-4F86-8EE1-4CC8A8F4D15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CAFA4E98-40E8-4A6D-828B-B33CFAA57C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A2764623-FB0B-4346-AD1A-79ED6161FA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31CDBC62-8958-4F05-92D1-64A3A88F14B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5B8CDC0B-CDAE-4A8D-B401-A8B5BE239DE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1CBAB212-7E9C-47F4-A6C8-0E20EC94ABC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D5FD38E9-4568-4CC0-8324-9C48F4B043D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1FDFA1DE-E46F-4893-8679-3C4EE167D4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BEF68098-4CE2-4C87-B106-DCF9BC30B51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4FD7A33-9548-460F-B5C2-9B7D7B3A19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3A1AF8B2-7470-4EA9-A398-4C94D4ED39E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EEFF66A3-324D-4C9E-B261-FE2868C1EFF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5A3F97CE-AFF7-4198-B881-4B1E745ECF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9096607B-9D08-4447-9C0C-55FADB42C47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C0D52E81-5279-404C-BEC9-DBCC379EDB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BE8BCDF6-FA1D-4EC8-8330-2958290EF94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1B71A3F3-B0C0-465E-A681-3E03D6EB564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A790DFDA-4543-4069-B672-157C370445F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8038784E-AE53-4F68-8273-B994218186B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93B1EF4D-95D6-4A2B-AE49-5E7EB90C0BA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33F1C5D4-7076-43B8-91EF-3CF8DDDE0EA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27452A65-2F0C-426F-A4E2-3C51142933F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F9EC740B-71ED-49ED-A338-855604F44C6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3D4B9B9B-40C0-462C-97F1-C8CCA80DFB2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20A217B4-B662-4289-B655-8E5B7B36EE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0596E03E-3542-4E0C-86C9-BC63C7D003CE}"/>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C382814F-5CF3-45FE-8EC1-7E18A507B0C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495BCF21-B3BC-40B4-B38A-EA285A20E2B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DCD63A55-0CE2-4EB0-9FBA-CFBDC0C950A2}"/>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83655019-0518-4937-9F3E-B5648654645E}"/>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66655BED-B1D6-46A1-B951-492084C8C44C}"/>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C7611BC5-28D1-4B5C-BA7D-4FFE1A03C85A}"/>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4F8FA7F0-4045-4C1E-81C6-759911BC259D}"/>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C42ED442-FF4A-4A29-8F49-EBB5A88F173A}"/>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FB53D249-3222-4A0D-B490-AB659E8E5257}"/>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35B10320-F668-4B16-9687-C901D4A2CF56}"/>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A797826-82C9-4F2E-8E7F-A420462F8C6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8D7E3F3-37B4-4E7B-96B2-7B35AE1E15A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66EDBD4-62AA-477D-9F7B-FEEA722B9F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117ADE9-3767-4E8B-A342-C4345A993FF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3223EFB-3781-4C7E-B3E8-02B9E523305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160927</xdr:rowOff>
    </xdr:from>
    <xdr:to>
      <xdr:col>85</xdr:col>
      <xdr:colOff>177800</xdr:colOff>
      <xdr:row>42</xdr:row>
      <xdr:rowOff>91077</xdr:rowOff>
    </xdr:to>
    <xdr:sp macro="" textlink="">
      <xdr:nvSpPr>
        <xdr:cNvPr id="432" name="楕円 431">
          <a:extLst>
            <a:ext uri="{FF2B5EF4-FFF2-40B4-BE49-F238E27FC236}">
              <a16:creationId xmlns:a16="http://schemas.microsoft.com/office/drawing/2014/main" id="{FEAD46C6-5B28-4E34-9ED1-3B4B22E21162}"/>
            </a:ext>
          </a:extLst>
        </xdr:cNvPr>
        <xdr:cNvSpPr/>
      </xdr:nvSpPr>
      <xdr:spPr>
        <a:xfrm>
          <a:off x="16268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75854</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DF6FAFF5-94A3-4C74-8F8B-EEC992C6AA78}"/>
            </a:ext>
          </a:extLst>
        </xdr:cNvPr>
        <xdr:cNvSpPr txBox="1"/>
      </xdr:nvSpPr>
      <xdr:spPr>
        <a:xfrm>
          <a:off x="16357600" y="710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139700</xdr:rowOff>
    </xdr:from>
    <xdr:to>
      <xdr:col>81</xdr:col>
      <xdr:colOff>101600</xdr:colOff>
      <xdr:row>42</xdr:row>
      <xdr:rowOff>69850</xdr:rowOff>
    </xdr:to>
    <xdr:sp macro="" textlink="">
      <xdr:nvSpPr>
        <xdr:cNvPr id="434" name="楕円 433">
          <a:extLst>
            <a:ext uri="{FF2B5EF4-FFF2-40B4-BE49-F238E27FC236}">
              <a16:creationId xmlns:a16="http://schemas.microsoft.com/office/drawing/2014/main" id="{0D199C8E-00A0-41D1-8267-E3303F612D72}"/>
            </a:ext>
          </a:extLst>
        </xdr:cNvPr>
        <xdr:cNvSpPr/>
      </xdr:nvSpPr>
      <xdr:spPr>
        <a:xfrm>
          <a:off x="15430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19050</xdr:rowOff>
    </xdr:from>
    <xdr:to>
      <xdr:col>85</xdr:col>
      <xdr:colOff>127000</xdr:colOff>
      <xdr:row>42</xdr:row>
      <xdr:rowOff>40277</xdr:rowOff>
    </xdr:to>
    <xdr:cxnSp macro="">
      <xdr:nvCxnSpPr>
        <xdr:cNvPr id="435" name="直線コネクタ 434">
          <a:extLst>
            <a:ext uri="{FF2B5EF4-FFF2-40B4-BE49-F238E27FC236}">
              <a16:creationId xmlns:a16="http://schemas.microsoft.com/office/drawing/2014/main" id="{9BC328F4-04BB-463D-BE82-817E7E7DFBB4}"/>
            </a:ext>
          </a:extLst>
        </xdr:cNvPr>
        <xdr:cNvCxnSpPr/>
      </xdr:nvCxnSpPr>
      <xdr:spPr>
        <a:xfrm>
          <a:off x="15481300" y="721995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125004</xdr:rowOff>
    </xdr:from>
    <xdr:to>
      <xdr:col>76</xdr:col>
      <xdr:colOff>165100</xdr:colOff>
      <xdr:row>42</xdr:row>
      <xdr:rowOff>55154</xdr:rowOff>
    </xdr:to>
    <xdr:sp macro="" textlink="">
      <xdr:nvSpPr>
        <xdr:cNvPr id="436" name="楕円 435">
          <a:extLst>
            <a:ext uri="{FF2B5EF4-FFF2-40B4-BE49-F238E27FC236}">
              <a16:creationId xmlns:a16="http://schemas.microsoft.com/office/drawing/2014/main" id="{74D2F108-AD53-49C7-B767-FB8CA566C5D0}"/>
            </a:ext>
          </a:extLst>
        </xdr:cNvPr>
        <xdr:cNvSpPr/>
      </xdr:nvSpPr>
      <xdr:spPr>
        <a:xfrm>
          <a:off x="14541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4354</xdr:rowOff>
    </xdr:from>
    <xdr:to>
      <xdr:col>81</xdr:col>
      <xdr:colOff>50800</xdr:colOff>
      <xdr:row>42</xdr:row>
      <xdr:rowOff>19050</xdr:rowOff>
    </xdr:to>
    <xdr:cxnSp macro="">
      <xdr:nvCxnSpPr>
        <xdr:cNvPr id="437" name="直線コネクタ 436">
          <a:extLst>
            <a:ext uri="{FF2B5EF4-FFF2-40B4-BE49-F238E27FC236}">
              <a16:creationId xmlns:a16="http://schemas.microsoft.com/office/drawing/2014/main" id="{4FF52CC7-9AF6-4379-A073-E6F45866A767}"/>
            </a:ext>
          </a:extLst>
        </xdr:cNvPr>
        <xdr:cNvCxnSpPr/>
      </xdr:nvCxnSpPr>
      <xdr:spPr>
        <a:xfrm>
          <a:off x="14592300" y="720525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103777</xdr:rowOff>
    </xdr:from>
    <xdr:to>
      <xdr:col>72</xdr:col>
      <xdr:colOff>38100</xdr:colOff>
      <xdr:row>42</xdr:row>
      <xdr:rowOff>33927</xdr:rowOff>
    </xdr:to>
    <xdr:sp macro="" textlink="">
      <xdr:nvSpPr>
        <xdr:cNvPr id="438" name="楕円 437">
          <a:extLst>
            <a:ext uri="{FF2B5EF4-FFF2-40B4-BE49-F238E27FC236}">
              <a16:creationId xmlns:a16="http://schemas.microsoft.com/office/drawing/2014/main" id="{DE346697-DB92-48AA-9394-83B143D87450}"/>
            </a:ext>
          </a:extLst>
        </xdr:cNvPr>
        <xdr:cNvSpPr/>
      </xdr:nvSpPr>
      <xdr:spPr>
        <a:xfrm>
          <a:off x="13652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154577</xdr:rowOff>
    </xdr:from>
    <xdr:to>
      <xdr:col>76</xdr:col>
      <xdr:colOff>114300</xdr:colOff>
      <xdr:row>42</xdr:row>
      <xdr:rowOff>4354</xdr:rowOff>
    </xdr:to>
    <xdr:cxnSp macro="">
      <xdr:nvCxnSpPr>
        <xdr:cNvPr id="439" name="直線コネクタ 438">
          <a:extLst>
            <a:ext uri="{FF2B5EF4-FFF2-40B4-BE49-F238E27FC236}">
              <a16:creationId xmlns:a16="http://schemas.microsoft.com/office/drawing/2014/main" id="{3CA1765D-641B-4DF5-A6E6-4CD5DE7D9E92}"/>
            </a:ext>
          </a:extLst>
        </xdr:cNvPr>
        <xdr:cNvCxnSpPr/>
      </xdr:nvCxnSpPr>
      <xdr:spPr>
        <a:xfrm>
          <a:off x="13703300" y="718402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79284</xdr:rowOff>
    </xdr:from>
    <xdr:to>
      <xdr:col>67</xdr:col>
      <xdr:colOff>101600</xdr:colOff>
      <xdr:row>42</xdr:row>
      <xdr:rowOff>9434</xdr:rowOff>
    </xdr:to>
    <xdr:sp macro="" textlink="">
      <xdr:nvSpPr>
        <xdr:cNvPr id="440" name="楕円 439">
          <a:extLst>
            <a:ext uri="{FF2B5EF4-FFF2-40B4-BE49-F238E27FC236}">
              <a16:creationId xmlns:a16="http://schemas.microsoft.com/office/drawing/2014/main" id="{C5E0447A-7B47-400B-9E14-9ECC4BB3298A}"/>
            </a:ext>
          </a:extLst>
        </xdr:cNvPr>
        <xdr:cNvSpPr/>
      </xdr:nvSpPr>
      <xdr:spPr>
        <a:xfrm>
          <a:off x="12763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130084</xdr:rowOff>
    </xdr:from>
    <xdr:to>
      <xdr:col>71</xdr:col>
      <xdr:colOff>177800</xdr:colOff>
      <xdr:row>41</xdr:row>
      <xdr:rowOff>154577</xdr:rowOff>
    </xdr:to>
    <xdr:cxnSp macro="">
      <xdr:nvCxnSpPr>
        <xdr:cNvPr id="441" name="直線コネクタ 440">
          <a:extLst>
            <a:ext uri="{FF2B5EF4-FFF2-40B4-BE49-F238E27FC236}">
              <a16:creationId xmlns:a16="http://schemas.microsoft.com/office/drawing/2014/main" id="{D4E09AAB-68C3-4DE0-A7F7-0D36603DB837}"/>
            </a:ext>
          </a:extLst>
        </xdr:cNvPr>
        <xdr:cNvCxnSpPr/>
      </xdr:nvCxnSpPr>
      <xdr:spPr>
        <a:xfrm>
          <a:off x="12814300" y="71595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343829CE-6A4A-4FB2-9577-06C966ECE550}"/>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DE9857F3-949C-4C3E-A4FA-9CDBF7193A68}"/>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98A3376-83F6-4AD1-907A-4A5C560EDD27}"/>
            </a:ext>
          </a:extLst>
        </xdr:cNvPr>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5705276D-11FD-4936-8C76-144BC5A549BE}"/>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60977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3F928203-57A8-4233-B8C8-AF6BF9A69F58}"/>
            </a:ext>
          </a:extLst>
        </xdr:cNvPr>
        <xdr:cNvSpPr txBox="1"/>
      </xdr:nvSpPr>
      <xdr:spPr>
        <a:xfrm>
          <a:off x="152660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46281</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CE72E353-72D7-4BC4-9A82-E48E766DB148}"/>
            </a:ext>
          </a:extLst>
        </xdr:cNvPr>
        <xdr:cNvSpPr txBox="1"/>
      </xdr:nvSpPr>
      <xdr:spPr>
        <a:xfrm>
          <a:off x="14389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25054</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A26BAACF-C94E-4A59-A019-B9798F2BB9F5}"/>
            </a:ext>
          </a:extLst>
        </xdr:cNvPr>
        <xdr:cNvSpPr txBox="1"/>
      </xdr:nvSpPr>
      <xdr:spPr>
        <a:xfrm>
          <a:off x="135007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561</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187FCF56-2433-4767-967D-A79DB9661E53}"/>
            </a:ext>
          </a:extLst>
        </xdr:cNvPr>
        <xdr:cNvSpPr txBox="1"/>
      </xdr:nvSpPr>
      <xdr:spPr>
        <a:xfrm>
          <a:off x="12611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4290E0FB-A6F9-4EAE-A43B-E1C2849D816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D34EA4C7-6BB7-405F-8FDA-F4EC64AD7BF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526739B6-12AC-43BD-999C-5C30A95591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718C16F6-F4D4-4990-A39B-1A21D7CEBB7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947146FE-E979-4F01-80CE-4E00073CB3F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D2AC8794-8FCD-4423-AABD-D1D3EE6923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4E0D2410-9CBC-4EDE-934B-85123305036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AE2610D3-A6D9-4BC0-94D5-DA3F9194C63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4D53A178-7EC4-4A25-B91D-28F98145F5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6C0E2704-0F0A-4462-85F8-DD134E8B0BF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AFD9188-4551-4B49-90E1-2426EFDFFD4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426A7999-6FBE-4C36-AFD9-7F5DD68E453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710A86B7-5931-4BE3-A014-32924CF6E31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53597DDA-FB88-425E-AB52-20CA51BE583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7B8CDCE4-6505-45DB-BC14-C4D975763C4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1D7C8582-A047-42EF-B9FD-EB75D8752C9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B8B24EAE-5CC5-4CEF-90EE-C860FA5D7D1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8CA71CEF-6F93-456E-ABFC-9EC8CEF2C45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37EB8099-3475-4118-8D7F-D31F5405F5D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91A41AAC-B7C7-4860-A691-ECCDA7E796C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3934C19E-5F2B-4C53-AE56-20FD22CB639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308C978D-A1CE-4DFF-8B2B-357BF539E7F4}"/>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9D9C14A8-942B-46C1-9FE4-A22347AAF971}"/>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FE368D82-EDA9-4131-9446-DC2E5D4F2878}"/>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48AE5C9A-5ACA-45AC-8C63-B69BD60AC143}"/>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94BD94C4-4C51-4BA9-89E0-33BAAE1C2A94}"/>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CCA24F63-300B-4C78-A21D-F0677BC89DD0}"/>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826EF68A-9436-46C8-A082-1E55DE9CF85B}"/>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F937CAEA-B11D-4AD5-88A6-2A26A3258FAE}"/>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8617A743-6186-4D8A-8018-B55EA8168C21}"/>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1B950B9B-E9E3-4332-B24D-0450FFBD6A7F}"/>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511212FB-EDBA-4136-BCEB-3DC87D7F5DD5}"/>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D36CB94-EDDE-4003-BCD2-D03949C1F0A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4684EDB-E69F-4D4C-9566-998E33E82DB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F5DF6CB-DEF0-41F7-A1D3-840FF6835CB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547F64D-6510-4A40-AC9A-68876AF3A6B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C3CD588-097F-4BB3-871F-5075C01B237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xdr:rowOff>
    </xdr:from>
    <xdr:to>
      <xdr:col>116</xdr:col>
      <xdr:colOff>114300</xdr:colOff>
      <xdr:row>40</xdr:row>
      <xdr:rowOff>113284</xdr:rowOff>
    </xdr:to>
    <xdr:sp macro="" textlink="">
      <xdr:nvSpPr>
        <xdr:cNvPr id="487" name="楕円 486">
          <a:extLst>
            <a:ext uri="{FF2B5EF4-FFF2-40B4-BE49-F238E27FC236}">
              <a16:creationId xmlns:a16="http://schemas.microsoft.com/office/drawing/2014/main" id="{8E1EBF38-3A0D-4704-BD16-25252A11DD99}"/>
            </a:ext>
          </a:extLst>
        </xdr:cNvPr>
        <xdr:cNvSpPr/>
      </xdr:nvSpPr>
      <xdr:spPr>
        <a:xfrm>
          <a:off x="22110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161561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E47612AD-4B0B-41DC-82A3-D2705F0A67E4}"/>
            </a:ext>
          </a:extLst>
        </xdr:cNvPr>
        <xdr:cNvSpPr txBox="1"/>
      </xdr:nvSpPr>
      <xdr:spPr>
        <a:xfrm>
          <a:off x="221996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489" name="楕円 488">
          <a:extLst>
            <a:ext uri="{FF2B5EF4-FFF2-40B4-BE49-F238E27FC236}">
              <a16:creationId xmlns:a16="http://schemas.microsoft.com/office/drawing/2014/main" id="{FBAE30A2-4C2F-4C48-9B40-0FAE4979BAD9}"/>
            </a:ext>
          </a:extLst>
        </xdr:cNvPr>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64770</xdr:rowOff>
    </xdr:to>
    <xdr:cxnSp macro="">
      <xdr:nvCxnSpPr>
        <xdr:cNvPr id="490" name="直線コネクタ 489">
          <a:extLst>
            <a:ext uri="{FF2B5EF4-FFF2-40B4-BE49-F238E27FC236}">
              <a16:creationId xmlns:a16="http://schemas.microsoft.com/office/drawing/2014/main" id="{7552DA83-8114-44F1-9BD7-C577BF4D131B}"/>
            </a:ext>
          </a:extLst>
        </xdr:cNvPr>
        <xdr:cNvCxnSpPr/>
      </xdr:nvCxnSpPr>
      <xdr:spPr>
        <a:xfrm flipV="1">
          <a:off x="21323300" y="69204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491" name="楕円 490">
          <a:extLst>
            <a:ext uri="{FF2B5EF4-FFF2-40B4-BE49-F238E27FC236}">
              <a16:creationId xmlns:a16="http://schemas.microsoft.com/office/drawing/2014/main" id="{00CFDB11-3060-4BFC-AD8E-CF21108FA40F}"/>
            </a:ext>
          </a:extLst>
        </xdr:cNvPr>
        <xdr:cNvSpPr/>
      </xdr:nvSpPr>
      <xdr:spPr>
        <a:xfrm>
          <a:off x="20383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67056</xdr:rowOff>
    </xdr:to>
    <xdr:cxnSp macro="">
      <xdr:nvCxnSpPr>
        <xdr:cNvPr id="492" name="直線コネクタ 491">
          <a:extLst>
            <a:ext uri="{FF2B5EF4-FFF2-40B4-BE49-F238E27FC236}">
              <a16:creationId xmlns:a16="http://schemas.microsoft.com/office/drawing/2014/main" id="{70B69A33-C065-4861-98EA-7AD0ECE0F430}"/>
            </a:ext>
          </a:extLst>
        </xdr:cNvPr>
        <xdr:cNvCxnSpPr/>
      </xdr:nvCxnSpPr>
      <xdr:spPr>
        <a:xfrm flipV="1">
          <a:off x="20434300" y="692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493" name="楕円 492">
          <a:extLst>
            <a:ext uri="{FF2B5EF4-FFF2-40B4-BE49-F238E27FC236}">
              <a16:creationId xmlns:a16="http://schemas.microsoft.com/office/drawing/2014/main" id="{C61F786A-0DF2-40D6-B579-C158827332EA}"/>
            </a:ext>
          </a:extLst>
        </xdr:cNvPr>
        <xdr:cNvSpPr/>
      </xdr:nvSpPr>
      <xdr:spPr>
        <a:xfrm>
          <a:off x="19494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67056</xdr:rowOff>
    </xdr:from>
    <xdr:to>
      <xdr:col>107</xdr:col>
      <xdr:colOff>50800</xdr:colOff>
      <xdr:row>40</xdr:row>
      <xdr:rowOff>71628</xdr:rowOff>
    </xdr:to>
    <xdr:cxnSp macro="">
      <xdr:nvCxnSpPr>
        <xdr:cNvPr id="494" name="直線コネクタ 493">
          <a:extLst>
            <a:ext uri="{FF2B5EF4-FFF2-40B4-BE49-F238E27FC236}">
              <a16:creationId xmlns:a16="http://schemas.microsoft.com/office/drawing/2014/main" id="{69DFBE07-3867-45D3-8BA2-72F3DA0AE0FF}"/>
            </a:ext>
          </a:extLst>
        </xdr:cNvPr>
        <xdr:cNvCxnSpPr/>
      </xdr:nvCxnSpPr>
      <xdr:spPr>
        <a:xfrm flipV="1">
          <a:off x="19545300" y="692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495" name="楕円 494">
          <a:extLst>
            <a:ext uri="{FF2B5EF4-FFF2-40B4-BE49-F238E27FC236}">
              <a16:creationId xmlns:a16="http://schemas.microsoft.com/office/drawing/2014/main" id="{D149C335-F418-4C60-95EA-38AFB2BD10EF}"/>
            </a:ext>
          </a:extLst>
        </xdr:cNvPr>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71628</xdr:rowOff>
    </xdr:from>
    <xdr:to>
      <xdr:col>102</xdr:col>
      <xdr:colOff>114300</xdr:colOff>
      <xdr:row>40</xdr:row>
      <xdr:rowOff>76200</xdr:rowOff>
    </xdr:to>
    <xdr:cxnSp macro="">
      <xdr:nvCxnSpPr>
        <xdr:cNvPr id="496" name="直線コネクタ 495">
          <a:extLst>
            <a:ext uri="{FF2B5EF4-FFF2-40B4-BE49-F238E27FC236}">
              <a16:creationId xmlns:a16="http://schemas.microsoft.com/office/drawing/2014/main" id="{0039138B-34CF-4433-889A-FFFD62113F64}"/>
            </a:ext>
          </a:extLst>
        </xdr:cNvPr>
        <xdr:cNvCxnSpPr/>
      </xdr:nvCxnSpPr>
      <xdr:spPr>
        <a:xfrm flipV="1">
          <a:off x="18656300" y="692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FC086B10-BE46-4DC1-91BE-8D68D0E13390}"/>
            </a:ext>
          </a:extLst>
        </xdr:cNvPr>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182FDC86-7422-4FA0-9C5C-2FD2CD6922A7}"/>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9BA0F1F8-A331-492C-B8F0-D23A6456CA42}"/>
            </a:ext>
          </a:extLst>
        </xdr:cNvPr>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FCB30A88-DBA7-41C6-A5E7-4646B04BB36B}"/>
            </a:ext>
          </a:extLst>
        </xdr:cNvPr>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8E0B852A-1B58-4FB8-A9B5-6680464FA289}"/>
            </a:ext>
          </a:extLst>
        </xdr:cNvPr>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3369B1F5-2574-471D-8778-6D1D71F87DC5}"/>
            </a:ext>
          </a:extLst>
        </xdr:cNvPr>
        <xdr:cNvSpPr txBox="1"/>
      </xdr:nvSpPr>
      <xdr:spPr>
        <a:xfrm>
          <a:off x="20199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113555</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74C1B65B-6E45-4401-8219-723AA4E3833F}"/>
            </a:ext>
          </a:extLst>
        </xdr:cNvPr>
        <xdr:cNvSpPr txBox="1"/>
      </xdr:nvSpPr>
      <xdr:spPr>
        <a:xfrm>
          <a:off x="19310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79CF9E09-2E63-42A3-AB2C-F81F0E7D8FE0}"/>
            </a:ext>
          </a:extLst>
        </xdr:cNvPr>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95D78C11-8FA7-4949-A50E-0DD9B556C1D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AA0BB15F-629F-46B5-A6BD-832C012AFAC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F4D6888E-BDCE-4EC8-AD81-2D45F6C8E0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BECD5350-26F3-4A0F-880C-207DDCEAFC2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A4943FD4-7313-4518-8C3C-6979C23E3A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B1A6A6CF-F8E7-4BD5-BFC8-C50CF3F3A3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67514F38-F131-4CE1-890B-747D6418A26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5B24DF8E-8EA9-4A40-B79E-FA317C3E7EB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1995FC7A-8ADE-4BAF-9045-A805A67A3B5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5361DCF-0112-4B89-B3FE-D0B16ACC50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3D6B2B1D-75D7-4F20-8387-5B0C7393384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7403F6CE-6932-4569-85F8-E0C5A7A603C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0F43FEE0-9A00-481D-B759-56B4FAF8AC71}"/>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D39AFAE5-E699-4E76-A4EB-6DAF28ABD19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46296CE7-79F0-4AD3-BA0D-DB797AF0D7A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D40BE238-8ACA-4CD5-8AE9-D35E58CE7AF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A0E87A91-F9A4-4789-A731-8F63BA21F14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ADF3C2D8-1CCA-4F14-8184-028D383E1DF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293BD8A4-9700-4FA9-AD42-53E481EA5C9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1300127D-A607-41EF-9A2C-F0338D2A97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1D6482C4-1D29-4CFC-8EBC-A0C059021DC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19DE7342-6A01-48FC-95BC-048FCB6D29A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F4241F21-4079-49B4-8144-8B450B6D80A5}"/>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A886FEF9-9ADD-4266-9295-E20C01204C1F}"/>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9D4C27B4-B33B-4D5A-92B2-A204F4BB91B0}"/>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1B171243-1217-443C-BFC2-6732FCA650E3}"/>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C2884B87-A4DA-4CD7-A1C0-9FA0F61FCC7D}"/>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A916907F-094C-42E1-9D26-909341B30B83}"/>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52C5A9CD-C554-4445-868D-90CB682D5327}"/>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109CB14D-1FB2-49E7-A9F8-0F0231DB50BD}"/>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E6557C14-CC5D-4D57-8AE2-5C61F4F53B83}"/>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7F8DA3E1-000B-4077-8A60-10D63DC49CF0}"/>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F59BE23B-0BB0-4F55-B08F-9D2BD98F3B83}"/>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FCD0F08C-B7BE-4286-8F06-6C8ECA370C4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A6A1D49A-E463-4DA6-A90A-D921BED08D8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4CD236E3-0E10-4292-9330-212DB6B3CF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5D6E13B-C6AD-4012-A3B6-0F2DB6CF165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2590EDA-D9C0-4B86-A1E7-97005A1C46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102362</xdr:rowOff>
    </xdr:from>
    <xdr:to>
      <xdr:col>85</xdr:col>
      <xdr:colOff>177800</xdr:colOff>
      <xdr:row>61</xdr:row>
      <xdr:rowOff>32512</xdr:rowOff>
    </xdr:to>
    <xdr:sp macro="" textlink="">
      <xdr:nvSpPr>
        <xdr:cNvPr id="543" name="楕円 542">
          <a:extLst>
            <a:ext uri="{FF2B5EF4-FFF2-40B4-BE49-F238E27FC236}">
              <a16:creationId xmlns:a16="http://schemas.microsoft.com/office/drawing/2014/main" id="{AFC6E672-392B-4FE9-9A4B-7CC7489E95CA}"/>
            </a:ext>
          </a:extLst>
        </xdr:cNvPr>
        <xdr:cNvSpPr/>
      </xdr:nvSpPr>
      <xdr:spPr>
        <a:xfrm>
          <a:off x="162687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80789</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E5B572ED-C692-4240-ABA4-A9EFC63CCEF3}"/>
            </a:ext>
          </a:extLst>
        </xdr:cNvPr>
        <xdr:cNvSpPr txBox="1"/>
      </xdr:nvSpPr>
      <xdr:spPr>
        <a:xfrm>
          <a:off x="16357600"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72644</xdr:rowOff>
    </xdr:from>
    <xdr:to>
      <xdr:col>81</xdr:col>
      <xdr:colOff>101600</xdr:colOff>
      <xdr:row>61</xdr:row>
      <xdr:rowOff>2794</xdr:rowOff>
    </xdr:to>
    <xdr:sp macro="" textlink="">
      <xdr:nvSpPr>
        <xdr:cNvPr id="545" name="楕円 544">
          <a:extLst>
            <a:ext uri="{FF2B5EF4-FFF2-40B4-BE49-F238E27FC236}">
              <a16:creationId xmlns:a16="http://schemas.microsoft.com/office/drawing/2014/main" id="{E9AA21F4-1EC5-40F5-B400-0418BF7446D0}"/>
            </a:ext>
          </a:extLst>
        </xdr:cNvPr>
        <xdr:cNvSpPr/>
      </xdr:nvSpPr>
      <xdr:spPr>
        <a:xfrm>
          <a:off x="15430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123444</xdr:rowOff>
    </xdr:from>
    <xdr:to>
      <xdr:col>85</xdr:col>
      <xdr:colOff>127000</xdr:colOff>
      <xdr:row>60</xdr:row>
      <xdr:rowOff>153162</xdr:rowOff>
    </xdr:to>
    <xdr:cxnSp macro="">
      <xdr:nvCxnSpPr>
        <xdr:cNvPr id="546" name="直線コネクタ 545">
          <a:extLst>
            <a:ext uri="{FF2B5EF4-FFF2-40B4-BE49-F238E27FC236}">
              <a16:creationId xmlns:a16="http://schemas.microsoft.com/office/drawing/2014/main" id="{EF7C38C5-F011-479A-B883-E8EF119A3AE5}"/>
            </a:ext>
          </a:extLst>
        </xdr:cNvPr>
        <xdr:cNvCxnSpPr/>
      </xdr:nvCxnSpPr>
      <xdr:spPr>
        <a:xfrm>
          <a:off x="15481300" y="1041044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38354</xdr:rowOff>
    </xdr:from>
    <xdr:to>
      <xdr:col>76</xdr:col>
      <xdr:colOff>165100</xdr:colOff>
      <xdr:row>60</xdr:row>
      <xdr:rowOff>139954</xdr:rowOff>
    </xdr:to>
    <xdr:sp macro="" textlink="">
      <xdr:nvSpPr>
        <xdr:cNvPr id="547" name="楕円 546">
          <a:extLst>
            <a:ext uri="{FF2B5EF4-FFF2-40B4-BE49-F238E27FC236}">
              <a16:creationId xmlns:a16="http://schemas.microsoft.com/office/drawing/2014/main" id="{DCDABC87-C8C5-4EB3-9541-70C66E24817D}"/>
            </a:ext>
          </a:extLst>
        </xdr:cNvPr>
        <xdr:cNvSpPr/>
      </xdr:nvSpPr>
      <xdr:spPr>
        <a:xfrm>
          <a:off x="14541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89154</xdr:rowOff>
    </xdr:from>
    <xdr:to>
      <xdr:col>81</xdr:col>
      <xdr:colOff>50800</xdr:colOff>
      <xdr:row>60</xdr:row>
      <xdr:rowOff>123444</xdr:rowOff>
    </xdr:to>
    <xdr:cxnSp macro="">
      <xdr:nvCxnSpPr>
        <xdr:cNvPr id="548" name="直線コネクタ 547">
          <a:extLst>
            <a:ext uri="{FF2B5EF4-FFF2-40B4-BE49-F238E27FC236}">
              <a16:creationId xmlns:a16="http://schemas.microsoft.com/office/drawing/2014/main" id="{179C5196-178B-41BD-B939-FB5B609A7DAE}"/>
            </a:ext>
          </a:extLst>
        </xdr:cNvPr>
        <xdr:cNvCxnSpPr/>
      </xdr:nvCxnSpPr>
      <xdr:spPr>
        <a:xfrm>
          <a:off x="14592300" y="10376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22352</xdr:rowOff>
    </xdr:from>
    <xdr:to>
      <xdr:col>72</xdr:col>
      <xdr:colOff>38100</xdr:colOff>
      <xdr:row>60</xdr:row>
      <xdr:rowOff>123952</xdr:rowOff>
    </xdr:to>
    <xdr:sp macro="" textlink="">
      <xdr:nvSpPr>
        <xdr:cNvPr id="549" name="楕円 548">
          <a:extLst>
            <a:ext uri="{FF2B5EF4-FFF2-40B4-BE49-F238E27FC236}">
              <a16:creationId xmlns:a16="http://schemas.microsoft.com/office/drawing/2014/main" id="{6C855D0E-7E18-4784-B0F3-0B34D750B8C2}"/>
            </a:ext>
          </a:extLst>
        </xdr:cNvPr>
        <xdr:cNvSpPr/>
      </xdr:nvSpPr>
      <xdr:spPr>
        <a:xfrm>
          <a:off x="13652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73152</xdr:rowOff>
    </xdr:from>
    <xdr:to>
      <xdr:col>76</xdr:col>
      <xdr:colOff>114300</xdr:colOff>
      <xdr:row>60</xdr:row>
      <xdr:rowOff>89154</xdr:rowOff>
    </xdr:to>
    <xdr:cxnSp macro="">
      <xdr:nvCxnSpPr>
        <xdr:cNvPr id="550" name="直線コネクタ 549">
          <a:extLst>
            <a:ext uri="{FF2B5EF4-FFF2-40B4-BE49-F238E27FC236}">
              <a16:creationId xmlns:a16="http://schemas.microsoft.com/office/drawing/2014/main" id="{F008FF8F-C36E-4CBC-97EE-75143F5E623F}"/>
            </a:ext>
          </a:extLst>
        </xdr:cNvPr>
        <xdr:cNvCxnSpPr/>
      </xdr:nvCxnSpPr>
      <xdr:spPr>
        <a:xfrm>
          <a:off x="13703300" y="103601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551" name="楕円 550">
          <a:extLst>
            <a:ext uri="{FF2B5EF4-FFF2-40B4-BE49-F238E27FC236}">
              <a16:creationId xmlns:a16="http://schemas.microsoft.com/office/drawing/2014/main" id="{4B5F86F0-6A58-49A3-AD42-D5324A19E080}"/>
            </a:ext>
          </a:extLst>
        </xdr:cNvPr>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73152</xdr:rowOff>
    </xdr:to>
    <xdr:cxnSp macro="">
      <xdr:nvCxnSpPr>
        <xdr:cNvPr id="552" name="直線コネクタ 551">
          <a:extLst>
            <a:ext uri="{FF2B5EF4-FFF2-40B4-BE49-F238E27FC236}">
              <a16:creationId xmlns:a16="http://schemas.microsoft.com/office/drawing/2014/main" id="{6999F15A-D80F-4F77-8999-41BA9F79B7E2}"/>
            </a:ext>
          </a:extLst>
        </xdr:cNvPr>
        <xdr:cNvCxnSpPr/>
      </xdr:nvCxnSpPr>
      <xdr:spPr>
        <a:xfrm>
          <a:off x="12814300" y="1032129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6FC225BE-9A47-43C2-954A-AEDC0DF55F2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54" name="n_2aveValue【学校施設】&#10;有形固定資産減価償却率">
          <a:extLst>
            <a:ext uri="{FF2B5EF4-FFF2-40B4-BE49-F238E27FC236}">
              <a16:creationId xmlns:a16="http://schemas.microsoft.com/office/drawing/2014/main" id="{A7D72062-3E6C-4715-A539-41A2D8BA13B8}"/>
            </a:ext>
          </a:extLst>
        </xdr:cNvPr>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55" name="n_3aveValue【学校施設】&#10;有形固定資産減価償却率">
          <a:extLst>
            <a:ext uri="{FF2B5EF4-FFF2-40B4-BE49-F238E27FC236}">
              <a16:creationId xmlns:a16="http://schemas.microsoft.com/office/drawing/2014/main" id="{5D0E3FA4-8A4B-4A1B-848D-22B7ACD15D37}"/>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6" name="n_4aveValue【学校施設】&#10;有形固定資産減価償却率">
          <a:extLst>
            <a:ext uri="{FF2B5EF4-FFF2-40B4-BE49-F238E27FC236}">
              <a16:creationId xmlns:a16="http://schemas.microsoft.com/office/drawing/2014/main" id="{3389661F-1724-4EB8-8D91-1BF029A79B16}"/>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165371</xdr:rowOff>
    </xdr:from>
    <xdr:ext cx="405111" cy="259045"/>
    <xdr:sp macro="" textlink="">
      <xdr:nvSpPr>
        <xdr:cNvPr id="557" name="n_1mainValue【学校施設】&#10;有形固定資産減価償却率">
          <a:extLst>
            <a:ext uri="{FF2B5EF4-FFF2-40B4-BE49-F238E27FC236}">
              <a16:creationId xmlns:a16="http://schemas.microsoft.com/office/drawing/2014/main" id="{E59FE6DB-DAB2-4853-AF6D-4EAEE40C6DDE}"/>
            </a:ext>
          </a:extLst>
        </xdr:cNvPr>
        <xdr:cNvSpPr txBox="1"/>
      </xdr:nvSpPr>
      <xdr:spPr>
        <a:xfrm>
          <a:off x="15266044"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131081</xdr:rowOff>
    </xdr:from>
    <xdr:ext cx="405111" cy="259045"/>
    <xdr:sp macro="" textlink="">
      <xdr:nvSpPr>
        <xdr:cNvPr id="558" name="n_2mainValue【学校施設】&#10;有形固定資産減価償却率">
          <a:extLst>
            <a:ext uri="{FF2B5EF4-FFF2-40B4-BE49-F238E27FC236}">
              <a16:creationId xmlns:a16="http://schemas.microsoft.com/office/drawing/2014/main" id="{F09DA68B-BFBF-4AF8-A6D2-9B8E30F8503A}"/>
            </a:ext>
          </a:extLst>
        </xdr:cNvPr>
        <xdr:cNvSpPr txBox="1"/>
      </xdr:nvSpPr>
      <xdr:spPr>
        <a:xfrm>
          <a:off x="14389744"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115079</xdr:rowOff>
    </xdr:from>
    <xdr:ext cx="405111" cy="259045"/>
    <xdr:sp macro="" textlink="">
      <xdr:nvSpPr>
        <xdr:cNvPr id="559" name="n_3mainValue【学校施設】&#10;有形固定資産減価償却率">
          <a:extLst>
            <a:ext uri="{FF2B5EF4-FFF2-40B4-BE49-F238E27FC236}">
              <a16:creationId xmlns:a16="http://schemas.microsoft.com/office/drawing/2014/main" id="{DB3CA98E-4FAF-4F05-BD6B-739FC7C898E1}"/>
            </a:ext>
          </a:extLst>
        </xdr:cNvPr>
        <xdr:cNvSpPr txBox="1"/>
      </xdr:nvSpPr>
      <xdr:spPr>
        <a:xfrm>
          <a:off x="135007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0" name="n_4mainValue【学校施設】&#10;有形固定資産減価償却率">
          <a:extLst>
            <a:ext uri="{FF2B5EF4-FFF2-40B4-BE49-F238E27FC236}">
              <a16:creationId xmlns:a16="http://schemas.microsoft.com/office/drawing/2014/main" id="{71ED5534-C32C-48C7-BE4B-06A822265938}"/>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49FA5BDC-FCBB-48C6-816C-5B93DE6303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CBF60489-3EED-4E06-B874-7B956C68392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AFB155E5-6746-4BFE-8EE8-1A6E1167A64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C1A8F203-A3F7-405B-90A0-0C3E5455D5E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51B99FA4-6A22-4504-8FE2-1A2EFA4770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20376DB3-03FB-4BA5-AEBA-B627E0DA23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BB51FC87-127E-4FC7-AF0F-813E1AB1704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455AE7E6-10E5-4635-8243-44EAF46E4FB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B9A3F608-06C1-49F7-89DD-BD5527FEE38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C843DCA6-5838-49CF-8358-444F9F003F6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4C7529E0-D45B-4122-A8AE-06488FBFA00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92D23C5-8719-41F3-B71C-20C068AAC6E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2B779008-8D02-4001-9C56-5D97A460F41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A9ECF4C3-6773-454F-AB45-56566096ED5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FE872670-0B3D-4359-AEC2-5B465C1326A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FFA4FFEA-A7F1-442B-9909-71182B64F73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D48E0A44-A74A-4424-BC53-6B8B2C34E0A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0038FCC2-8E15-456D-8D0B-47F4944A045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AC6F3981-C29C-448A-9D13-A6B951D190D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1B479D7E-7BAB-4F63-B7B0-2F4CAC17A30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A20E2BCC-8A00-4CED-8C9C-48236333B4F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9C6635F7-50EC-441A-AAB5-E87598777CC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2703F00D-9291-428D-8E14-96A72ACDE6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2D5CD518-6862-4E9A-9116-B6370ECCFC0D}"/>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6A4FC4EA-BCD9-45C0-A1C7-EF4A72D1699C}"/>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BF3DC6A1-DABD-4879-9E81-A8DE78EA696C}"/>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757D8BAF-B0F1-4FDF-8486-0B5A8AED707C}"/>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41F37F45-CDB4-490A-8379-774AAB994994}"/>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a:extLst>
            <a:ext uri="{FF2B5EF4-FFF2-40B4-BE49-F238E27FC236}">
              <a16:creationId xmlns:a16="http://schemas.microsoft.com/office/drawing/2014/main" id="{492DBE9B-B932-4A49-B5F2-6187A1F73DE6}"/>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1E6A8C28-7F8D-4D36-BE93-14148593B18D}"/>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48C1A1F6-9025-4C49-8FA0-79D03E6AD7C3}"/>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A3C70731-887A-41A7-BFFD-DA8B9AF55FD8}"/>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D2AA2DAA-CB89-49EC-91FA-2E42F18F32EC}"/>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5856E640-0E06-4C3C-ACD5-BB752EE491BF}"/>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16E2216D-755A-48D9-A1F8-EFA27E7F3B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4DF17C07-1BDE-4CF0-9CA4-C9D9B3FF5B9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1C4C64D-2D32-4A85-99DD-0E4C071C7AA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687706B0-0FD8-44C7-9180-E9CD52CDC4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166E477-223E-4F31-9748-284AE7A8DA3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132270</xdr:rowOff>
    </xdr:from>
    <xdr:to>
      <xdr:col>116</xdr:col>
      <xdr:colOff>114300</xdr:colOff>
      <xdr:row>62</xdr:row>
      <xdr:rowOff>62420</xdr:rowOff>
    </xdr:to>
    <xdr:sp macro="" textlink="">
      <xdr:nvSpPr>
        <xdr:cNvPr id="600" name="楕円 599">
          <a:extLst>
            <a:ext uri="{FF2B5EF4-FFF2-40B4-BE49-F238E27FC236}">
              <a16:creationId xmlns:a16="http://schemas.microsoft.com/office/drawing/2014/main" id="{EDBF6755-4397-41CE-9649-F48081BFE070}"/>
            </a:ext>
          </a:extLst>
        </xdr:cNvPr>
        <xdr:cNvSpPr/>
      </xdr:nvSpPr>
      <xdr:spPr>
        <a:xfrm>
          <a:off x="22110700" y="1059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110697</xdr:rowOff>
    </xdr:from>
    <xdr:ext cx="469744" cy="259045"/>
    <xdr:sp macro="" textlink="">
      <xdr:nvSpPr>
        <xdr:cNvPr id="601" name="【学校施設】&#10;一人当たり面積該当値テキスト">
          <a:extLst>
            <a:ext uri="{FF2B5EF4-FFF2-40B4-BE49-F238E27FC236}">
              <a16:creationId xmlns:a16="http://schemas.microsoft.com/office/drawing/2014/main" id="{D1B57891-223A-4896-9475-A4605583BC62}"/>
            </a:ext>
          </a:extLst>
        </xdr:cNvPr>
        <xdr:cNvSpPr txBox="1"/>
      </xdr:nvSpPr>
      <xdr:spPr>
        <a:xfrm>
          <a:off x="22199600" y="105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139319</xdr:rowOff>
    </xdr:from>
    <xdr:to>
      <xdr:col>112</xdr:col>
      <xdr:colOff>38100</xdr:colOff>
      <xdr:row>62</xdr:row>
      <xdr:rowOff>69469</xdr:rowOff>
    </xdr:to>
    <xdr:sp macro="" textlink="">
      <xdr:nvSpPr>
        <xdr:cNvPr id="602" name="楕円 601">
          <a:extLst>
            <a:ext uri="{FF2B5EF4-FFF2-40B4-BE49-F238E27FC236}">
              <a16:creationId xmlns:a16="http://schemas.microsoft.com/office/drawing/2014/main" id="{060E9E9F-D272-41D8-AC20-C28D46FCAF70}"/>
            </a:ext>
          </a:extLst>
        </xdr:cNvPr>
        <xdr:cNvSpPr/>
      </xdr:nvSpPr>
      <xdr:spPr>
        <a:xfrm>
          <a:off x="21272500" y="105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11620</xdr:rowOff>
    </xdr:from>
    <xdr:to>
      <xdr:col>116</xdr:col>
      <xdr:colOff>63500</xdr:colOff>
      <xdr:row>62</xdr:row>
      <xdr:rowOff>18669</xdr:rowOff>
    </xdr:to>
    <xdr:cxnSp macro="">
      <xdr:nvCxnSpPr>
        <xdr:cNvPr id="603" name="直線コネクタ 602">
          <a:extLst>
            <a:ext uri="{FF2B5EF4-FFF2-40B4-BE49-F238E27FC236}">
              <a16:creationId xmlns:a16="http://schemas.microsoft.com/office/drawing/2014/main" id="{3FBEE0DE-2E29-46BB-8AC1-C431E5B21D80}"/>
            </a:ext>
          </a:extLst>
        </xdr:cNvPr>
        <xdr:cNvCxnSpPr/>
      </xdr:nvCxnSpPr>
      <xdr:spPr>
        <a:xfrm flipV="1">
          <a:off x="21323300" y="10641520"/>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604" name="楕円 603">
          <a:extLst>
            <a:ext uri="{FF2B5EF4-FFF2-40B4-BE49-F238E27FC236}">
              <a16:creationId xmlns:a16="http://schemas.microsoft.com/office/drawing/2014/main" id="{29122E87-A939-4C49-8415-312582350DC1}"/>
            </a:ext>
          </a:extLst>
        </xdr:cNvPr>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18669</xdr:rowOff>
    </xdr:from>
    <xdr:to>
      <xdr:col>111</xdr:col>
      <xdr:colOff>177800</xdr:colOff>
      <xdr:row>62</xdr:row>
      <xdr:rowOff>22860</xdr:rowOff>
    </xdr:to>
    <xdr:cxnSp macro="">
      <xdr:nvCxnSpPr>
        <xdr:cNvPr id="605" name="直線コネクタ 604">
          <a:extLst>
            <a:ext uri="{FF2B5EF4-FFF2-40B4-BE49-F238E27FC236}">
              <a16:creationId xmlns:a16="http://schemas.microsoft.com/office/drawing/2014/main" id="{5FB79E3C-D56E-4A3F-9C86-195042DDA8D4}"/>
            </a:ext>
          </a:extLst>
        </xdr:cNvPr>
        <xdr:cNvCxnSpPr/>
      </xdr:nvCxnSpPr>
      <xdr:spPr>
        <a:xfrm flipV="1">
          <a:off x="20434300" y="1064856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149416</xdr:rowOff>
    </xdr:from>
    <xdr:to>
      <xdr:col>102</xdr:col>
      <xdr:colOff>165100</xdr:colOff>
      <xdr:row>62</xdr:row>
      <xdr:rowOff>79566</xdr:rowOff>
    </xdr:to>
    <xdr:sp macro="" textlink="">
      <xdr:nvSpPr>
        <xdr:cNvPr id="606" name="楕円 605">
          <a:extLst>
            <a:ext uri="{FF2B5EF4-FFF2-40B4-BE49-F238E27FC236}">
              <a16:creationId xmlns:a16="http://schemas.microsoft.com/office/drawing/2014/main" id="{E3767EA5-4423-483C-A700-FAFB9E82B76A}"/>
            </a:ext>
          </a:extLst>
        </xdr:cNvPr>
        <xdr:cNvSpPr/>
      </xdr:nvSpPr>
      <xdr:spPr>
        <a:xfrm>
          <a:off x="19494500" y="106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28766</xdr:rowOff>
    </xdr:to>
    <xdr:cxnSp macro="">
      <xdr:nvCxnSpPr>
        <xdr:cNvPr id="607" name="直線コネクタ 606">
          <a:extLst>
            <a:ext uri="{FF2B5EF4-FFF2-40B4-BE49-F238E27FC236}">
              <a16:creationId xmlns:a16="http://schemas.microsoft.com/office/drawing/2014/main" id="{7B285750-F7FD-430B-97D4-6C348DA0BE1D}"/>
            </a:ext>
          </a:extLst>
        </xdr:cNvPr>
        <xdr:cNvCxnSpPr/>
      </xdr:nvCxnSpPr>
      <xdr:spPr>
        <a:xfrm flipV="1">
          <a:off x="19545300" y="10652760"/>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156083</xdr:rowOff>
    </xdr:from>
    <xdr:to>
      <xdr:col>98</xdr:col>
      <xdr:colOff>38100</xdr:colOff>
      <xdr:row>62</xdr:row>
      <xdr:rowOff>86233</xdr:rowOff>
    </xdr:to>
    <xdr:sp macro="" textlink="">
      <xdr:nvSpPr>
        <xdr:cNvPr id="608" name="楕円 607">
          <a:extLst>
            <a:ext uri="{FF2B5EF4-FFF2-40B4-BE49-F238E27FC236}">
              <a16:creationId xmlns:a16="http://schemas.microsoft.com/office/drawing/2014/main" id="{6F4F1074-66E6-4E8E-B17A-E58DCCCE2B0F}"/>
            </a:ext>
          </a:extLst>
        </xdr:cNvPr>
        <xdr:cNvSpPr/>
      </xdr:nvSpPr>
      <xdr:spPr>
        <a:xfrm>
          <a:off x="18605500" y="10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28766</xdr:rowOff>
    </xdr:from>
    <xdr:to>
      <xdr:col>102</xdr:col>
      <xdr:colOff>114300</xdr:colOff>
      <xdr:row>62</xdr:row>
      <xdr:rowOff>35433</xdr:rowOff>
    </xdr:to>
    <xdr:cxnSp macro="">
      <xdr:nvCxnSpPr>
        <xdr:cNvPr id="609" name="直線コネクタ 608">
          <a:extLst>
            <a:ext uri="{FF2B5EF4-FFF2-40B4-BE49-F238E27FC236}">
              <a16:creationId xmlns:a16="http://schemas.microsoft.com/office/drawing/2014/main" id="{F39F07E1-55BF-46D3-8B3D-EFE36ECC426E}"/>
            </a:ext>
          </a:extLst>
        </xdr:cNvPr>
        <xdr:cNvCxnSpPr/>
      </xdr:nvCxnSpPr>
      <xdr:spPr>
        <a:xfrm flipV="1">
          <a:off x="18656300" y="10658666"/>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a:extLst>
            <a:ext uri="{FF2B5EF4-FFF2-40B4-BE49-F238E27FC236}">
              <a16:creationId xmlns:a16="http://schemas.microsoft.com/office/drawing/2014/main" id="{C02698D9-B842-4C9F-B4CF-46530DF0AACE}"/>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a:extLst>
            <a:ext uri="{FF2B5EF4-FFF2-40B4-BE49-F238E27FC236}">
              <a16:creationId xmlns:a16="http://schemas.microsoft.com/office/drawing/2014/main" id="{ED349E33-064B-436C-A141-8145ACD799F3}"/>
            </a:ext>
          </a:extLst>
        </xdr:cNvPr>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12" name="n_3aveValue【学校施設】&#10;一人当たり面積">
          <a:extLst>
            <a:ext uri="{FF2B5EF4-FFF2-40B4-BE49-F238E27FC236}">
              <a16:creationId xmlns:a16="http://schemas.microsoft.com/office/drawing/2014/main" id="{F5FF1648-D371-45A0-9A4C-D15E8D155279}"/>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613" name="n_4aveValue【学校施設】&#10;一人当たり面積">
          <a:extLst>
            <a:ext uri="{FF2B5EF4-FFF2-40B4-BE49-F238E27FC236}">
              <a16:creationId xmlns:a16="http://schemas.microsoft.com/office/drawing/2014/main" id="{A35FAFA4-0B8D-440E-9EAB-CD48CD4274C4}"/>
            </a:ext>
          </a:extLst>
        </xdr:cNvPr>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60596</xdr:rowOff>
    </xdr:from>
    <xdr:ext cx="469744" cy="259045"/>
    <xdr:sp macro="" textlink="">
      <xdr:nvSpPr>
        <xdr:cNvPr id="614" name="n_1mainValue【学校施設】&#10;一人当たり面積">
          <a:extLst>
            <a:ext uri="{FF2B5EF4-FFF2-40B4-BE49-F238E27FC236}">
              <a16:creationId xmlns:a16="http://schemas.microsoft.com/office/drawing/2014/main" id="{613F6E8E-9CA0-4C9B-933D-D0DBECC4B5A0}"/>
            </a:ext>
          </a:extLst>
        </xdr:cNvPr>
        <xdr:cNvSpPr txBox="1"/>
      </xdr:nvSpPr>
      <xdr:spPr>
        <a:xfrm>
          <a:off x="21075727" y="1069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15" name="n_2mainValue【学校施設】&#10;一人当たり面積">
          <a:extLst>
            <a:ext uri="{FF2B5EF4-FFF2-40B4-BE49-F238E27FC236}">
              <a16:creationId xmlns:a16="http://schemas.microsoft.com/office/drawing/2014/main" id="{435F2915-FDFC-4B06-BB78-C257FA62469F}"/>
            </a:ext>
          </a:extLst>
        </xdr:cNvPr>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70693</xdr:rowOff>
    </xdr:from>
    <xdr:ext cx="469744" cy="259045"/>
    <xdr:sp macro="" textlink="">
      <xdr:nvSpPr>
        <xdr:cNvPr id="616" name="n_3mainValue【学校施設】&#10;一人当たり面積">
          <a:extLst>
            <a:ext uri="{FF2B5EF4-FFF2-40B4-BE49-F238E27FC236}">
              <a16:creationId xmlns:a16="http://schemas.microsoft.com/office/drawing/2014/main" id="{751B59A1-7352-40C2-8949-BF588BAC646A}"/>
            </a:ext>
          </a:extLst>
        </xdr:cNvPr>
        <xdr:cNvSpPr txBox="1"/>
      </xdr:nvSpPr>
      <xdr:spPr>
        <a:xfrm>
          <a:off x="19310427" y="107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77360</xdr:rowOff>
    </xdr:from>
    <xdr:ext cx="469744" cy="259045"/>
    <xdr:sp macro="" textlink="">
      <xdr:nvSpPr>
        <xdr:cNvPr id="617" name="n_4mainValue【学校施設】&#10;一人当たり面積">
          <a:extLst>
            <a:ext uri="{FF2B5EF4-FFF2-40B4-BE49-F238E27FC236}">
              <a16:creationId xmlns:a16="http://schemas.microsoft.com/office/drawing/2014/main" id="{7E825AE4-798D-477A-BADA-BF32A44608EA}"/>
            </a:ext>
          </a:extLst>
        </xdr:cNvPr>
        <xdr:cNvSpPr txBox="1"/>
      </xdr:nvSpPr>
      <xdr:spPr>
        <a:xfrm>
          <a:off x="18421427" y="1070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3A962187-ADE7-478C-B6BA-958A73D84B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A68021EB-17C5-4031-B76F-B0B48EE2C04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E4BF80C5-A5A1-46B8-B558-4592B0A54BA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CEC1B189-A303-422E-AA6F-6DF22135CAF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4F48D2BD-ED8E-400A-8F51-15F07FDF3A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55B8B37D-B4FD-43DE-B313-44CC502A6DA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B2A9BE41-F0F7-493C-A8F3-B112C027624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D08537AF-F20E-4F05-95E9-A52456669F2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94FF67B5-6D89-4A14-A86C-1066CE960AC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D88FF7F7-ADDD-49A3-82E7-6AC23E90D9F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29B86428-3F56-4CA9-9C3A-78B54F242B4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C60B04B-834D-45A4-ADB5-230D0070040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AB196B1C-7B5B-4D46-835E-D13B24DD324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E35DB2DE-3579-4C07-B6B5-93CA06A10B7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918FDCB9-8036-40B6-BF2F-A18D4EB5F9B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834478DC-E068-4589-8B24-4DB89725ED6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88477AAD-FC16-4E04-88DE-C970023BC33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DD566773-1F28-43C0-A37A-B84F0379E4C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8F286DA3-6FA5-4932-9782-6B748033B3C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2DBD4292-C3F6-4C2B-89D6-BE9D17DC425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7C89A96E-FB2D-4D66-885A-F5CDE05D615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AFC84CC6-9EFE-40F2-8768-2A1C4FFE377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CBD8A4C-C644-4EA1-8E1A-973304FB8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F334A5D8-DA1A-47CF-9181-649D8C3D13C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3AE67D15-DF83-484E-84D8-561DC78994F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C37E9E52-4807-42FB-8821-B9283D6D18B9}"/>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7F4FA8D6-65B4-43FB-9FA9-F58E71038DD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64BF332D-9953-47D7-B74C-3288DD676ED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a:extLst>
            <a:ext uri="{FF2B5EF4-FFF2-40B4-BE49-F238E27FC236}">
              <a16:creationId xmlns:a16="http://schemas.microsoft.com/office/drawing/2014/main" id="{2E1DA1B2-0477-4623-8540-DB2B8F98DF3E}"/>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a:extLst>
            <a:ext uri="{FF2B5EF4-FFF2-40B4-BE49-F238E27FC236}">
              <a16:creationId xmlns:a16="http://schemas.microsoft.com/office/drawing/2014/main" id="{315A7397-3BCE-4F0D-B404-388E5234D9D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8" name="【児童館】&#10;有形固定資産減価償却率平均値テキスト">
          <a:extLst>
            <a:ext uri="{FF2B5EF4-FFF2-40B4-BE49-F238E27FC236}">
              <a16:creationId xmlns:a16="http://schemas.microsoft.com/office/drawing/2014/main" id="{838D1651-0A29-401C-9B7B-F86FED2492A7}"/>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a:extLst>
            <a:ext uri="{FF2B5EF4-FFF2-40B4-BE49-F238E27FC236}">
              <a16:creationId xmlns:a16="http://schemas.microsoft.com/office/drawing/2014/main" id="{8D1CD3ED-15BA-4F3F-ADD6-1DE98A4D725D}"/>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a:extLst>
            <a:ext uri="{FF2B5EF4-FFF2-40B4-BE49-F238E27FC236}">
              <a16:creationId xmlns:a16="http://schemas.microsoft.com/office/drawing/2014/main" id="{C031ADFF-DC28-4FF3-AABA-AD1D7FF84C14}"/>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a:extLst>
            <a:ext uri="{FF2B5EF4-FFF2-40B4-BE49-F238E27FC236}">
              <a16:creationId xmlns:a16="http://schemas.microsoft.com/office/drawing/2014/main" id="{41A691AA-9A58-4649-9514-E8A7C35D3DC5}"/>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2" name="フローチャート: 判断 651">
          <a:extLst>
            <a:ext uri="{FF2B5EF4-FFF2-40B4-BE49-F238E27FC236}">
              <a16:creationId xmlns:a16="http://schemas.microsoft.com/office/drawing/2014/main" id="{B177B19C-D5F4-468F-B953-E3DE73A226BE}"/>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3" name="フローチャート: 判断 652">
          <a:extLst>
            <a:ext uri="{FF2B5EF4-FFF2-40B4-BE49-F238E27FC236}">
              <a16:creationId xmlns:a16="http://schemas.microsoft.com/office/drawing/2014/main" id="{B5A5A56F-C365-4803-8826-AAD7D471DB11}"/>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AC178812-FAB2-4126-90A9-9E57F4CBFF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1EA997B6-0FAA-41BB-BF55-FF4E3E432CA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D0FDEC0-D686-4266-A807-38DD3C8B77A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F60E13A-8843-4A36-AD05-FECA52C32A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FF177DF-4A09-4CF6-B43F-D3E0EC44CF6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57513</xdr:rowOff>
    </xdr:from>
    <xdr:to>
      <xdr:col>85</xdr:col>
      <xdr:colOff>177800</xdr:colOff>
      <xdr:row>83</xdr:row>
      <xdr:rowOff>159113</xdr:rowOff>
    </xdr:to>
    <xdr:sp macro="" textlink="">
      <xdr:nvSpPr>
        <xdr:cNvPr id="659" name="楕円 658">
          <a:extLst>
            <a:ext uri="{FF2B5EF4-FFF2-40B4-BE49-F238E27FC236}">
              <a16:creationId xmlns:a16="http://schemas.microsoft.com/office/drawing/2014/main" id="{7EDE1580-2C3D-4B08-82DB-1E86366B6F3F}"/>
            </a:ext>
          </a:extLst>
        </xdr:cNvPr>
        <xdr:cNvSpPr/>
      </xdr:nvSpPr>
      <xdr:spPr>
        <a:xfrm>
          <a:off x="16268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35940</xdr:rowOff>
    </xdr:from>
    <xdr:ext cx="405111" cy="259045"/>
    <xdr:sp macro="" textlink="">
      <xdr:nvSpPr>
        <xdr:cNvPr id="660" name="【児童館】&#10;有形固定資産減価償却率該当値テキスト">
          <a:extLst>
            <a:ext uri="{FF2B5EF4-FFF2-40B4-BE49-F238E27FC236}">
              <a16:creationId xmlns:a16="http://schemas.microsoft.com/office/drawing/2014/main" id="{A9D8BD73-92C2-4848-8FC5-3A58E809CAED}"/>
            </a:ext>
          </a:extLst>
        </xdr:cNvPr>
        <xdr:cNvSpPr txBox="1"/>
      </xdr:nvSpPr>
      <xdr:spPr>
        <a:xfrm>
          <a:off x="16357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16692</xdr:rowOff>
    </xdr:from>
    <xdr:to>
      <xdr:col>81</xdr:col>
      <xdr:colOff>101600</xdr:colOff>
      <xdr:row>83</xdr:row>
      <xdr:rowOff>118292</xdr:rowOff>
    </xdr:to>
    <xdr:sp macro="" textlink="">
      <xdr:nvSpPr>
        <xdr:cNvPr id="661" name="楕円 660">
          <a:extLst>
            <a:ext uri="{FF2B5EF4-FFF2-40B4-BE49-F238E27FC236}">
              <a16:creationId xmlns:a16="http://schemas.microsoft.com/office/drawing/2014/main" id="{B82BCBCE-6ADD-4A70-BBCD-2CC918B67138}"/>
            </a:ext>
          </a:extLst>
        </xdr:cNvPr>
        <xdr:cNvSpPr/>
      </xdr:nvSpPr>
      <xdr:spPr>
        <a:xfrm>
          <a:off x="15430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67492</xdr:rowOff>
    </xdr:from>
    <xdr:to>
      <xdr:col>85</xdr:col>
      <xdr:colOff>127000</xdr:colOff>
      <xdr:row>83</xdr:row>
      <xdr:rowOff>108313</xdr:rowOff>
    </xdr:to>
    <xdr:cxnSp macro="">
      <xdr:nvCxnSpPr>
        <xdr:cNvPr id="662" name="直線コネクタ 661">
          <a:extLst>
            <a:ext uri="{FF2B5EF4-FFF2-40B4-BE49-F238E27FC236}">
              <a16:creationId xmlns:a16="http://schemas.microsoft.com/office/drawing/2014/main" id="{D68E2F23-1B9E-4FCE-BD22-96AC9CA14BC8}"/>
            </a:ext>
          </a:extLst>
        </xdr:cNvPr>
        <xdr:cNvCxnSpPr/>
      </xdr:nvCxnSpPr>
      <xdr:spPr>
        <a:xfrm>
          <a:off x="15481300" y="1429784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148952</xdr:rowOff>
    </xdr:from>
    <xdr:to>
      <xdr:col>76</xdr:col>
      <xdr:colOff>165100</xdr:colOff>
      <xdr:row>83</xdr:row>
      <xdr:rowOff>79102</xdr:rowOff>
    </xdr:to>
    <xdr:sp macro="" textlink="">
      <xdr:nvSpPr>
        <xdr:cNvPr id="663" name="楕円 662">
          <a:extLst>
            <a:ext uri="{FF2B5EF4-FFF2-40B4-BE49-F238E27FC236}">
              <a16:creationId xmlns:a16="http://schemas.microsoft.com/office/drawing/2014/main" id="{2742F097-B21D-4D1F-B121-2A59B768F261}"/>
            </a:ext>
          </a:extLst>
        </xdr:cNvPr>
        <xdr:cNvSpPr/>
      </xdr:nvSpPr>
      <xdr:spPr>
        <a:xfrm>
          <a:off x="14541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28302</xdr:rowOff>
    </xdr:from>
    <xdr:to>
      <xdr:col>81</xdr:col>
      <xdr:colOff>50800</xdr:colOff>
      <xdr:row>83</xdr:row>
      <xdr:rowOff>67492</xdr:rowOff>
    </xdr:to>
    <xdr:cxnSp macro="">
      <xdr:nvCxnSpPr>
        <xdr:cNvPr id="664" name="直線コネクタ 663">
          <a:extLst>
            <a:ext uri="{FF2B5EF4-FFF2-40B4-BE49-F238E27FC236}">
              <a16:creationId xmlns:a16="http://schemas.microsoft.com/office/drawing/2014/main" id="{4F477D1C-4A2E-4337-9EF5-FD640CBC6728}"/>
            </a:ext>
          </a:extLst>
        </xdr:cNvPr>
        <xdr:cNvCxnSpPr/>
      </xdr:nvCxnSpPr>
      <xdr:spPr>
        <a:xfrm>
          <a:off x="14592300" y="142586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5" name="楕円 664">
          <a:extLst>
            <a:ext uri="{FF2B5EF4-FFF2-40B4-BE49-F238E27FC236}">
              <a16:creationId xmlns:a16="http://schemas.microsoft.com/office/drawing/2014/main" id="{D1D57D16-6C30-4213-8CFB-421CAEF8748F}"/>
            </a:ext>
          </a:extLst>
        </xdr:cNvPr>
        <xdr:cNvSpPr/>
      </xdr:nvSpPr>
      <xdr:spPr>
        <a:xfrm>
          <a:off x="13652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165463</xdr:rowOff>
    </xdr:from>
    <xdr:to>
      <xdr:col>76</xdr:col>
      <xdr:colOff>114300</xdr:colOff>
      <xdr:row>83</xdr:row>
      <xdr:rowOff>28302</xdr:rowOff>
    </xdr:to>
    <xdr:cxnSp macro="">
      <xdr:nvCxnSpPr>
        <xdr:cNvPr id="666" name="直線コネクタ 665">
          <a:extLst>
            <a:ext uri="{FF2B5EF4-FFF2-40B4-BE49-F238E27FC236}">
              <a16:creationId xmlns:a16="http://schemas.microsoft.com/office/drawing/2014/main" id="{07D353FF-E3F9-4ED4-9496-72089B335D7E}"/>
            </a:ext>
          </a:extLst>
        </xdr:cNvPr>
        <xdr:cNvCxnSpPr/>
      </xdr:nvCxnSpPr>
      <xdr:spPr>
        <a:xfrm>
          <a:off x="13703300" y="142243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73842</xdr:rowOff>
    </xdr:from>
    <xdr:to>
      <xdr:col>67</xdr:col>
      <xdr:colOff>101600</xdr:colOff>
      <xdr:row>83</xdr:row>
      <xdr:rowOff>3992</xdr:rowOff>
    </xdr:to>
    <xdr:sp macro="" textlink="">
      <xdr:nvSpPr>
        <xdr:cNvPr id="667" name="楕円 666">
          <a:extLst>
            <a:ext uri="{FF2B5EF4-FFF2-40B4-BE49-F238E27FC236}">
              <a16:creationId xmlns:a16="http://schemas.microsoft.com/office/drawing/2014/main" id="{72B1AFEC-588F-4DA8-992A-D0FE20723AD6}"/>
            </a:ext>
          </a:extLst>
        </xdr:cNvPr>
        <xdr:cNvSpPr/>
      </xdr:nvSpPr>
      <xdr:spPr>
        <a:xfrm>
          <a:off x="12763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124642</xdr:rowOff>
    </xdr:from>
    <xdr:to>
      <xdr:col>71</xdr:col>
      <xdr:colOff>177800</xdr:colOff>
      <xdr:row>82</xdr:row>
      <xdr:rowOff>165463</xdr:rowOff>
    </xdr:to>
    <xdr:cxnSp macro="">
      <xdr:nvCxnSpPr>
        <xdr:cNvPr id="668" name="直線コネクタ 667">
          <a:extLst>
            <a:ext uri="{FF2B5EF4-FFF2-40B4-BE49-F238E27FC236}">
              <a16:creationId xmlns:a16="http://schemas.microsoft.com/office/drawing/2014/main" id="{07DDFAE0-D9E8-43AC-9940-5BAD8A40CDDF}"/>
            </a:ext>
          </a:extLst>
        </xdr:cNvPr>
        <xdr:cNvCxnSpPr/>
      </xdr:nvCxnSpPr>
      <xdr:spPr>
        <a:xfrm>
          <a:off x="12814300" y="141835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69" name="n_1aveValue【児童館】&#10;有形固定資産減価償却率">
          <a:extLst>
            <a:ext uri="{FF2B5EF4-FFF2-40B4-BE49-F238E27FC236}">
              <a16:creationId xmlns:a16="http://schemas.microsoft.com/office/drawing/2014/main" id="{C51E29DE-9740-4503-90E0-70F6CC1AB520}"/>
            </a:ext>
          </a:extLst>
        </xdr:cNvPr>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70" name="n_2aveValue【児童館】&#10;有形固定資産減価償却率">
          <a:extLst>
            <a:ext uri="{FF2B5EF4-FFF2-40B4-BE49-F238E27FC236}">
              <a16:creationId xmlns:a16="http://schemas.microsoft.com/office/drawing/2014/main" id="{6C3DAB7D-D4C9-4C3A-866A-23485769054A}"/>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71" name="n_3aveValue【児童館】&#10;有形固定資産減価償却率">
          <a:extLst>
            <a:ext uri="{FF2B5EF4-FFF2-40B4-BE49-F238E27FC236}">
              <a16:creationId xmlns:a16="http://schemas.microsoft.com/office/drawing/2014/main" id="{654267E1-4873-49C4-80DD-B86991017988}"/>
            </a:ext>
          </a:extLst>
        </xdr:cNvPr>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72" name="n_4aveValue【児童館】&#10;有形固定資産減価償却率">
          <a:extLst>
            <a:ext uri="{FF2B5EF4-FFF2-40B4-BE49-F238E27FC236}">
              <a16:creationId xmlns:a16="http://schemas.microsoft.com/office/drawing/2014/main" id="{6D569402-8585-4E08-96DD-9358613350B4}"/>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109419</xdr:rowOff>
    </xdr:from>
    <xdr:ext cx="405111" cy="259045"/>
    <xdr:sp macro="" textlink="">
      <xdr:nvSpPr>
        <xdr:cNvPr id="673" name="n_1mainValue【児童館】&#10;有形固定資産減価償却率">
          <a:extLst>
            <a:ext uri="{FF2B5EF4-FFF2-40B4-BE49-F238E27FC236}">
              <a16:creationId xmlns:a16="http://schemas.microsoft.com/office/drawing/2014/main" id="{8C9BB8FA-60EB-4E55-8043-70DA07B8BB2A}"/>
            </a:ext>
          </a:extLst>
        </xdr:cNvPr>
        <xdr:cNvSpPr txBox="1"/>
      </xdr:nvSpPr>
      <xdr:spPr>
        <a:xfrm>
          <a:off x="152660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70229</xdr:rowOff>
    </xdr:from>
    <xdr:ext cx="405111" cy="259045"/>
    <xdr:sp macro="" textlink="">
      <xdr:nvSpPr>
        <xdr:cNvPr id="674" name="n_2mainValue【児童館】&#10;有形固定資産減価償却率">
          <a:extLst>
            <a:ext uri="{FF2B5EF4-FFF2-40B4-BE49-F238E27FC236}">
              <a16:creationId xmlns:a16="http://schemas.microsoft.com/office/drawing/2014/main" id="{CA3C4029-8433-4953-A002-D105CF25CC95}"/>
            </a:ext>
          </a:extLst>
        </xdr:cNvPr>
        <xdr:cNvSpPr txBox="1"/>
      </xdr:nvSpPr>
      <xdr:spPr>
        <a:xfrm>
          <a:off x="14389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75" name="n_3mainValue【児童館】&#10;有形固定資産減価償却率">
          <a:extLst>
            <a:ext uri="{FF2B5EF4-FFF2-40B4-BE49-F238E27FC236}">
              <a16:creationId xmlns:a16="http://schemas.microsoft.com/office/drawing/2014/main" id="{C11C8545-9407-46B7-99DB-C84329AFC6A0}"/>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20519</xdr:rowOff>
    </xdr:from>
    <xdr:ext cx="405111" cy="259045"/>
    <xdr:sp macro="" textlink="">
      <xdr:nvSpPr>
        <xdr:cNvPr id="676" name="n_4mainValue【児童館】&#10;有形固定資産減価償却率">
          <a:extLst>
            <a:ext uri="{FF2B5EF4-FFF2-40B4-BE49-F238E27FC236}">
              <a16:creationId xmlns:a16="http://schemas.microsoft.com/office/drawing/2014/main" id="{4AD141ED-ECC4-45F1-8F61-CA0B22889DD4}"/>
            </a:ext>
          </a:extLst>
        </xdr:cNvPr>
        <xdr:cNvSpPr txBox="1"/>
      </xdr:nvSpPr>
      <xdr:spPr>
        <a:xfrm>
          <a:off x="12611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9A0429E3-C4DD-4112-8085-73ACE7C9A6D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13195F8-2D21-49A5-864B-AB2B474F11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D44F3C3E-97DB-41DC-913D-5B14560DDF5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1613F21A-19CC-4AFB-9953-5C1E0F85F14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1A4F70E6-F56A-4AD0-B165-ED28FDECEA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5A67892-ED48-4FEE-AA4F-F3D81DBA7A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4B5C25AA-7EB2-49C0-A135-1347960E26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C09370A3-D02E-4314-AA13-5904D5B0ED5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C478B935-A02E-4A0B-869E-4A7F26D654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645E7179-FBA6-4328-88B3-B03CF30FA04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52417605-F4CA-47A3-84A5-B4EF65E5861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324F0607-1EF0-4981-889D-811F8BD9BCE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5EF09E7F-648C-48EC-8D00-281A626858F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B20E8D39-CBDA-48C1-876C-6B6BE8706F1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0A0256D3-0097-455C-9BBA-3275B72A818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E7C72ACA-9B7D-482D-AD97-4ABC3709451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DDC5654E-1751-414C-A517-1B9E8CFC92F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CD138179-AAE3-426D-BD48-9E5E05B73FB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AE507106-E94D-4FB2-9BB4-1C7A4BCAF78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F4133D1D-B6E4-40B6-9068-9FF9A666D62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345040D4-EA46-466F-B92D-D954038E11D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6409B705-6D56-4AAE-9481-34439FB9ABE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ECC0E23F-CCFD-451B-A81D-61551ED82F2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BA590A1-E89B-4E72-8C9E-57393F82362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11CA1FF1-6A74-4802-8BA3-B549F7F0B8D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3C1B8A45-E89A-4DFB-9575-39710AD04669}"/>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97555322-60A9-442C-8C00-862120CD5C8F}"/>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0A189430-ABC7-4073-BB4E-C4079B67434D}"/>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a:extLst>
            <a:ext uri="{FF2B5EF4-FFF2-40B4-BE49-F238E27FC236}">
              <a16:creationId xmlns:a16="http://schemas.microsoft.com/office/drawing/2014/main" id="{4BB896AF-46CE-4F5C-A658-C8941B9F1F3C}"/>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a:extLst>
            <a:ext uri="{FF2B5EF4-FFF2-40B4-BE49-F238E27FC236}">
              <a16:creationId xmlns:a16="http://schemas.microsoft.com/office/drawing/2014/main" id="{167693B8-9857-4AC8-B7AD-A6B5563642F2}"/>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707" name="【児童館】&#10;一人当たり面積平均値テキスト">
          <a:extLst>
            <a:ext uri="{FF2B5EF4-FFF2-40B4-BE49-F238E27FC236}">
              <a16:creationId xmlns:a16="http://schemas.microsoft.com/office/drawing/2014/main" id="{C9A0C69F-58DD-4D46-93B8-1CF8DCBED98D}"/>
            </a:ext>
          </a:extLst>
        </xdr:cNvPr>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a:extLst>
            <a:ext uri="{FF2B5EF4-FFF2-40B4-BE49-F238E27FC236}">
              <a16:creationId xmlns:a16="http://schemas.microsoft.com/office/drawing/2014/main" id="{290CF0C6-168F-4F10-B154-CC40A2B656E7}"/>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a:extLst>
            <a:ext uri="{FF2B5EF4-FFF2-40B4-BE49-F238E27FC236}">
              <a16:creationId xmlns:a16="http://schemas.microsoft.com/office/drawing/2014/main" id="{64873FB2-27B1-427B-A5FC-193A81206E96}"/>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0724545C-2200-4706-A415-8DA5EA539E57}"/>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1" name="フローチャート: 判断 710">
          <a:extLst>
            <a:ext uri="{FF2B5EF4-FFF2-40B4-BE49-F238E27FC236}">
              <a16:creationId xmlns:a16="http://schemas.microsoft.com/office/drawing/2014/main" id="{0BA1AA87-3CB9-40CA-8369-78B9E30F0D46}"/>
            </a:ext>
          </a:extLst>
        </xdr:cNvPr>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0B568ABA-2A82-4A85-B7D2-907F48E5B951}"/>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0E02547-6F48-4A54-A07F-CD4AE91629B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62CF91C-0EE9-4B88-BD67-80B22D3EB8B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D74EA578-D09C-4C00-A353-251C901009F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8BA88EE6-813C-4661-B3F0-3F7CF001B96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9D801C9-AC4F-4785-B493-7FE731416D1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128814</xdr:rowOff>
    </xdr:from>
    <xdr:to>
      <xdr:col>116</xdr:col>
      <xdr:colOff>114300</xdr:colOff>
      <xdr:row>83</xdr:row>
      <xdr:rowOff>58964</xdr:rowOff>
    </xdr:to>
    <xdr:sp macro="" textlink="">
      <xdr:nvSpPr>
        <xdr:cNvPr id="718" name="楕円 717">
          <a:extLst>
            <a:ext uri="{FF2B5EF4-FFF2-40B4-BE49-F238E27FC236}">
              <a16:creationId xmlns:a16="http://schemas.microsoft.com/office/drawing/2014/main" id="{00E9EE8A-9DA7-44FA-9072-533BB38C1E7F}"/>
            </a:ext>
          </a:extLst>
        </xdr:cNvPr>
        <xdr:cNvSpPr/>
      </xdr:nvSpPr>
      <xdr:spPr>
        <a:xfrm>
          <a:off x="22110700" y="141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151691</xdr:rowOff>
    </xdr:from>
    <xdr:ext cx="469744" cy="259045"/>
    <xdr:sp macro="" textlink="">
      <xdr:nvSpPr>
        <xdr:cNvPr id="719" name="【児童館】&#10;一人当たり面積該当値テキスト">
          <a:extLst>
            <a:ext uri="{FF2B5EF4-FFF2-40B4-BE49-F238E27FC236}">
              <a16:creationId xmlns:a16="http://schemas.microsoft.com/office/drawing/2014/main" id="{A2F9EA42-2FCD-4F4F-A59E-53E78DA4C70A}"/>
            </a:ext>
          </a:extLst>
        </xdr:cNvPr>
        <xdr:cNvSpPr txBox="1"/>
      </xdr:nvSpPr>
      <xdr:spPr>
        <a:xfrm>
          <a:off x="22199600"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20" name="楕円 719">
          <a:extLst>
            <a:ext uri="{FF2B5EF4-FFF2-40B4-BE49-F238E27FC236}">
              <a16:creationId xmlns:a16="http://schemas.microsoft.com/office/drawing/2014/main" id="{AE3587D0-0B25-4A39-9F71-B499853885E7}"/>
            </a:ext>
          </a:extLst>
        </xdr:cNvPr>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8164</xdr:rowOff>
    </xdr:from>
    <xdr:to>
      <xdr:col>116</xdr:col>
      <xdr:colOff>63500</xdr:colOff>
      <xdr:row>83</xdr:row>
      <xdr:rowOff>19050</xdr:rowOff>
    </xdr:to>
    <xdr:cxnSp macro="">
      <xdr:nvCxnSpPr>
        <xdr:cNvPr id="721" name="直線コネクタ 720">
          <a:extLst>
            <a:ext uri="{FF2B5EF4-FFF2-40B4-BE49-F238E27FC236}">
              <a16:creationId xmlns:a16="http://schemas.microsoft.com/office/drawing/2014/main" id="{89BF2662-2820-43FA-BED9-11FEDA454D22}"/>
            </a:ext>
          </a:extLst>
        </xdr:cNvPr>
        <xdr:cNvCxnSpPr/>
      </xdr:nvCxnSpPr>
      <xdr:spPr>
        <a:xfrm flipV="1">
          <a:off x="21323300" y="142385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722" name="楕円 721">
          <a:extLst>
            <a:ext uri="{FF2B5EF4-FFF2-40B4-BE49-F238E27FC236}">
              <a16:creationId xmlns:a16="http://schemas.microsoft.com/office/drawing/2014/main" id="{CE8BE5B1-FDD9-4D60-92B7-946C90217715}"/>
            </a:ext>
          </a:extLst>
        </xdr:cNvPr>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29936</xdr:rowOff>
    </xdr:to>
    <xdr:cxnSp macro="">
      <xdr:nvCxnSpPr>
        <xdr:cNvPr id="723" name="直線コネクタ 722">
          <a:extLst>
            <a:ext uri="{FF2B5EF4-FFF2-40B4-BE49-F238E27FC236}">
              <a16:creationId xmlns:a16="http://schemas.microsoft.com/office/drawing/2014/main" id="{F1A9A095-ADAD-459D-81DA-BCCC53D00B5F}"/>
            </a:ext>
          </a:extLst>
        </xdr:cNvPr>
        <xdr:cNvCxnSpPr/>
      </xdr:nvCxnSpPr>
      <xdr:spPr>
        <a:xfrm flipV="1">
          <a:off x="20434300" y="14249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161471</xdr:rowOff>
    </xdr:from>
    <xdr:to>
      <xdr:col>102</xdr:col>
      <xdr:colOff>165100</xdr:colOff>
      <xdr:row>83</xdr:row>
      <xdr:rowOff>91621</xdr:rowOff>
    </xdr:to>
    <xdr:sp macro="" textlink="">
      <xdr:nvSpPr>
        <xdr:cNvPr id="724" name="楕円 723">
          <a:extLst>
            <a:ext uri="{FF2B5EF4-FFF2-40B4-BE49-F238E27FC236}">
              <a16:creationId xmlns:a16="http://schemas.microsoft.com/office/drawing/2014/main" id="{479D875E-BB66-4827-8F3F-56D24CE75A42}"/>
            </a:ext>
          </a:extLst>
        </xdr:cNvPr>
        <xdr:cNvSpPr/>
      </xdr:nvSpPr>
      <xdr:spPr>
        <a:xfrm>
          <a:off x="19494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40821</xdr:rowOff>
    </xdr:to>
    <xdr:cxnSp macro="">
      <xdr:nvCxnSpPr>
        <xdr:cNvPr id="725" name="直線コネクタ 724">
          <a:extLst>
            <a:ext uri="{FF2B5EF4-FFF2-40B4-BE49-F238E27FC236}">
              <a16:creationId xmlns:a16="http://schemas.microsoft.com/office/drawing/2014/main" id="{7D6A24A0-5EE6-4241-8892-56DC5B074030}"/>
            </a:ext>
          </a:extLst>
        </xdr:cNvPr>
        <xdr:cNvCxnSpPr/>
      </xdr:nvCxnSpPr>
      <xdr:spPr>
        <a:xfrm flipV="1">
          <a:off x="19545300" y="142602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907</xdr:rowOff>
    </xdr:from>
    <xdr:to>
      <xdr:col>98</xdr:col>
      <xdr:colOff>38100</xdr:colOff>
      <xdr:row>83</xdr:row>
      <xdr:rowOff>102507</xdr:rowOff>
    </xdr:to>
    <xdr:sp macro="" textlink="">
      <xdr:nvSpPr>
        <xdr:cNvPr id="726" name="楕円 725">
          <a:extLst>
            <a:ext uri="{FF2B5EF4-FFF2-40B4-BE49-F238E27FC236}">
              <a16:creationId xmlns:a16="http://schemas.microsoft.com/office/drawing/2014/main" id="{DE216002-8924-44C6-A8A1-953224E0F61E}"/>
            </a:ext>
          </a:extLst>
        </xdr:cNvPr>
        <xdr:cNvSpPr/>
      </xdr:nvSpPr>
      <xdr:spPr>
        <a:xfrm>
          <a:off x="186055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40821</xdr:rowOff>
    </xdr:from>
    <xdr:to>
      <xdr:col>102</xdr:col>
      <xdr:colOff>114300</xdr:colOff>
      <xdr:row>83</xdr:row>
      <xdr:rowOff>51707</xdr:rowOff>
    </xdr:to>
    <xdr:cxnSp macro="">
      <xdr:nvCxnSpPr>
        <xdr:cNvPr id="727" name="直線コネクタ 726">
          <a:extLst>
            <a:ext uri="{FF2B5EF4-FFF2-40B4-BE49-F238E27FC236}">
              <a16:creationId xmlns:a16="http://schemas.microsoft.com/office/drawing/2014/main" id="{A4C725DA-65FA-458B-8663-886E86977AD1}"/>
            </a:ext>
          </a:extLst>
        </xdr:cNvPr>
        <xdr:cNvCxnSpPr/>
      </xdr:nvCxnSpPr>
      <xdr:spPr>
        <a:xfrm flipV="1">
          <a:off x="18656300" y="142711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728" name="n_1aveValue【児童館】&#10;一人当たり面積">
          <a:extLst>
            <a:ext uri="{FF2B5EF4-FFF2-40B4-BE49-F238E27FC236}">
              <a16:creationId xmlns:a16="http://schemas.microsoft.com/office/drawing/2014/main" id="{1924B0C8-2389-41DB-9EA9-28D77B782724}"/>
            </a:ext>
          </a:extLst>
        </xdr:cNvPr>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a:extLst>
            <a:ext uri="{FF2B5EF4-FFF2-40B4-BE49-F238E27FC236}">
              <a16:creationId xmlns:a16="http://schemas.microsoft.com/office/drawing/2014/main" id="{C96219AC-F2A4-48FE-9800-90760A86665F}"/>
            </a:ext>
          </a:extLst>
        </xdr:cNvPr>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730" name="n_3aveValue【児童館】&#10;一人当たり面積">
          <a:extLst>
            <a:ext uri="{FF2B5EF4-FFF2-40B4-BE49-F238E27FC236}">
              <a16:creationId xmlns:a16="http://schemas.microsoft.com/office/drawing/2014/main" id="{9E11A8E8-946E-4B71-9911-31FCF68B099F}"/>
            </a:ext>
          </a:extLst>
        </xdr:cNvPr>
        <xdr:cNvSpPr txBox="1"/>
      </xdr:nvSpPr>
      <xdr:spPr>
        <a:xfrm>
          <a:off x="19310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a:extLst>
            <a:ext uri="{FF2B5EF4-FFF2-40B4-BE49-F238E27FC236}">
              <a16:creationId xmlns:a16="http://schemas.microsoft.com/office/drawing/2014/main" id="{1EB173B2-C204-458C-A3C7-3E6529C67ED3}"/>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32" name="n_1mainValue【児童館】&#10;一人当たり面積">
          <a:extLst>
            <a:ext uri="{FF2B5EF4-FFF2-40B4-BE49-F238E27FC236}">
              <a16:creationId xmlns:a16="http://schemas.microsoft.com/office/drawing/2014/main" id="{C9436F29-A583-4BF4-96D4-C2854A243CDD}"/>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733" name="n_2mainValue【児童館】&#10;一人当たり面積">
          <a:extLst>
            <a:ext uri="{FF2B5EF4-FFF2-40B4-BE49-F238E27FC236}">
              <a16:creationId xmlns:a16="http://schemas.microsoft.com/office/drawing/2014/main" id="{7912132C-9672-4166-90F9-E43754540251}"/>
            </a:ext>
          </a:extLst>
        </xdr:cNvPr>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108148</xdr:rowOff>
    </xdr:from>
    <xdr:ext cx="469744" cy="259045"/>
    <xdr:sp macro="" textlink="">
      <xdr:nvSpPr>
        <xdr:cNvPr id="734" name="n_3mainValue【児童館】&#10;一人当たり面積">
          <a:extLst>
            <a:ext uri="{FF2B5EF4-FFF2-40B4-BE49-F238E27FC236}">
              <a16:creationId xmlns:a16="http://schemas.microsoft.com/office/drawing/2014/main" id="{D2F14992-0C31-42BB-AAB0-6ED4D76E690D}"/>
            </a:ext>
          </a:extLst>
        </xdr:cNvPr>
        <xdr:cNvSpPr txBox="1"/>
      </xdr:nvSpPr>
      <xdr:spPr>
        <a:xfrm>
          <a:off x="193104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119034</xdr:rowOff>
    </xdr:from>
    <xdr:ext cx="469744" cy="259045"/>
    <xdr:sp macro="" textlink="">
      <xdr:nvSpPr>
        <xdr:cNvPr id="735" name="n_4mainValue【児童館】&#10;一人当たり面積">
          <a:extLst>
            <a:ext uri="{FF2B5EF4-FFF2-40B4-BE49-F238E27FC236}">
              <a16:creationId xmlns:a16="http://schemas.microsoft.com/office/drawing/2014/main" id="{9FD72986-A6E7-46DD-A19C-6AC00967EEF4}"/>
            </a:ext>
          </a:extLst>
        </xdr:cNvPr>
        <xdr:cNvSpPr txBox="1"/>
      </xdr:nvSpPr>
      <xdr:spPr>
        <a:xfrm>
          <a:off x="18421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DFFF472C-35BB-4CCE-B777-FE2D2CA1B1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92AA0CFF-ED3C-49C8-B61E-2D85E69AC3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18E983D1-F960-4170-8CE4-F7C092074FD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7D8BD609-5C6B-4D7F-93BD-B15B0B30206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BD2A8B1A-7D24-46E5-A2AF-898B657C22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23FA4427-0EF5-4C61-858B-55FCAC951A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697E2E3-4E94-4452-9DCC-A4BBB311AB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D091945E-992E-4698-BA3C-BC1A41CFF3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CDD30C43-838D-4471-826A-72794A6F88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EE895AB3-73C4-4ED4-87D4-69B12E9E805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70E61C51-B5C2-40B2-8A93-D4208587970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1C8179CF-5DDA-45B4-AF9C-0B088FAC002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A352C6FD-CDB7-405B-8BB0-D5B9C79D497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32AE3C35-0797-42C2-8F59-B1220045D1C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AF2D720D-5CDE-4CB7-8288-7D1083E9667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2483E6AE-1E72-4290-BE76-34C118B2E92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5CFCA6BF-52EC-4BDF-B6B4-D5E3F20EE16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E6B091F-B961-4E81-B43C-D57AE29237C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433810D7-06E1-4382-A432-2ED0EF6DCA8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1B6B6B57-9067-40AF-B6B3-839FC4D1653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7D127882-7A95-4685-A3CC-40E621E192D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B6036CD6-0522-4168-9FE8-A72591F6FC2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F58EE6F4-46C9-41AE-9A9B-CB51042B394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2F87182A-1A71-47A4-9B89-0A2E0B78D7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D9E2CA50-7586-4C07-92AE-34FF62DE4995}"/>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ED9D2F27-ABE2-47F5-95FA-E954588B9C9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7BCE1F13-F8C6-4012-9CFE-1B1A5049E7D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a:extLst>
            <a:ext uri="{FF2B5EF4-FFF2-40B4-BE49-F238E27FC236}">
              <a16:creationId xmlns:a16="http://schemas.microsoft.com/office/drawing/2014/main" id="{C953A046-5000-437A-B7D8-723ED1BC6B78}"/>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a:extLst>
            <a:ext uri="{FF2B5EF4-FFF2-40B4-BE49-F238E27FC236}">
              <a16:creationId xmlns:a16="http://schemas.microsoft.com/office/drawing/2014/main" id="{3C83639D-88ED-4CCE-9764-44F513C9A826}"/>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5" name="【公民館】&#10;有形固定資産減価償却率平均値テキスト">
          <a:extLst>
            <a:ext uri="{FF2B5EF4-FFF2-40B4-BE49-F238E27FC236}">
              <a16:creationId xmlns:a16="http://schemas.microsoft.com/office/drawing/2014/main" id="{4B88E288-8059-442F-9E4C-A7B2BD51843C}"/>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a:extLst>
            <a:ext uri="{FF2B5EF4-FFF2-40B4-BE49-F238E27FC236}">
              <a16:creationId xmlns:a16="http://schemas.microsoft.com/office/drawing/2014/main" id="{3B4BC87B-37E4-41CC-BA5B-FD37BB0D2B4B}"/>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a:extLst>
            <a:ext uri="{FF2B5EF4-FFF2-40B4-BE49-F238E27FC236}">
              <a16:creationId xmlns:a16="http://schemas.microsoft.com/office/drawing/2014/main" id="{014266A2-E92F-4EC3-B2D4-B68FE8F4DCD1}"/>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a:extLst>
            <a:ext uri="{FF2B5EF4-FFF2-40B4-BE49-F238E27FC236}">
              <a16:creationId xmlns:a16="http://schemas.microsoft.com/office/drawing/2014/main" id="{E2DBDCF5-036D-40FA-826F-6FA18F8DE59D}"/>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a:extLst>
            <a:ext uri="{FF2B5EF4-FFF2-40B4-BE49-F238E27FC236}">
              <a16:creationId xmlns:a16="http://schemas.microsoft.com/office/drawing/2014/main" id="{ACC437D2-9B6C-4976-9531-ABD241124A68}"/>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0" name="フローチャート: 判断 769">
          <a:extLst>
            <a:ext uri="{FF2B5EF4-FFF2-40B4-BE49-F238E27FC236}">
              <a16:creationId xmlns:a16="http://schemas.microsoft.com/office/drawing/2014/main" id="{24831470-A49F-40CA-994D-BB43ECE37624}"/>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7503DB2-876C-4965-9BC2-C182821AB25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ED89242-6228-495C-8651-88A6127F64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B4926FF-094B-4AEE-9152-E31F5FABA22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99DC9EC-F214-4F84-8B54-B7BDB86A38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42C7379-17F4-4C33-A8E1-C25EA555B2A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166370</xdr:rowOff>
    </xdr:from>
    <xdr:to>
      <xdr:col>85</xdr:col>
      <xdr:colOff>177800</xdr:colOff>
      <xdr:row>105</xdr:row>
      <xdr:rowOff>96520</xdr:rowOff>
    </xdr:to>
    <xdr:sp macro="" textlink="">
      <xdr:nvSpPr>
        <xdr:cNvPr id="776" name="楕円 775">
          <a:extLst>
            <a:ext uri="{FF2B5EF4-FFF2-40B4-BE49-F238E27FC236}">
              <a16:creationId xmlns:a16="http://schemas.microsoft.com/office/drawing/2014/main" id="{3407AEEB-B62A-47FB-9D55-2FC0A86F4B13}"/>
            </a:ext>
          </a:extLst>
        </xdr:cNvPr>
        <xdr:cNvSpPr/>
      </xdr:nvSpPr>
      <xdr:spPr>
        <a:xfrm>
          <a:off x="162687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144797</xdr:rowOff>
    </xdr:from>
    <xdr:ext cx="405111" cy="259045"/>
    <xdr:sp macro="" textlink="">
      <xdr:nvSpPr>
        <xdr:cNvPr id="777" name="【公民館】&#10;有形固定資産減価償却率該当値テキスト">
          <a:extLst>
            <a:ext uri="{FF2B5EF4-FFF2-40B4-BE49-F238E27FC236}">
              <a16:creationId xmlns:a16="http://schemas.microsoft.com/office/drawing/2014/main" id="{3E201971-6448-4685-B02A-7ECA6DC8EEE2}"/>
            </a:ext>
          </a:extLst>
        </xdr:cNvPr>
        <xdr:cNvSpPr txBox="1"/>
      </xdr:nvSpPr>
      <xdr:spPr>
        <a:xfrm>
          <a:off x="16357600"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132080</xdr:rowOff>
    </xdr:from>
    <xdr:to>
      <xdr:col>81</xdr:col>
      <xdr:colOff>101600</xdr:colOff>
      <xdr:row>105</xdr:row>
      <xdr:rowOff>62230</xdr:rowOff>
    </xdr:to>
    <xdr:sp macro="" textlink="">
      <xdr:nvSpPr>
        <xdr:cNvPr id="778" name="楕円 777">
          <a:extLst>
            <a:ext uri="{FF2B5EF4-FFF2-40B4-BE49-F238E27FC236}">
              <a16:creationId xmlns:a16="http://schemas.microsoft.com/office/drawing/2014/main" id="{133B704C-E070-49D9-92BB-7505CD7EBBDF}"/>
            </a:ext>
          </a:extLst>
        </xdr:cNvPr>
        <xdr:cNvSpPr/>
      </xdr:nvSpPr>
      <xdr:spPr>
        <a:xfrm>
          <a:off x="15430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105</xdr:row>
      <xdr:rowOff>45720</xdr:rowOff>
    </xdr:to>
    <xdr:cxnSp macro="">
      <xdr:nvCxnSpPr>
        <xdr:cNvPr id="779" name="直線コネクタ 778">
          <a:extLst>
            <a:ext uri="{FF2B5EF4-FFF2-40B4-BE49-F238E27FC236}">
              <a16:creationId xmlns:a16="http://schemas.microsoft.com/office/drawing/2014/main" id="{F3A6E359-A43A-4722-90AD-4B3E30F111CB}"/>
            </a:ext>
          </a:extLst>
        </xdr:cNvPr>
        <xdr:cNvCxnSpPr/>
      </xdr:nvCxnSpPr>
      <xdr:spPr>
        <a:xfrm>
          <a:off x="15481300" y="180136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780" name="楕円 779">
          <a:extLst>
            <a:ext uri="{FF2B5EF4-FFF2-40B4-BE49-F238E27FC236}">
              <a16:creationId xmlns:a16="http://schemas.microsoft.com/office/drawing/2014/main" id="{2408F2C5-F8E2-4DBF-8567-C2C125D8996A}"/>
            </a:ext>
          </a:extLst>
        </xdr:cNvPr>
        <xdr:cNvSpPr/>
      </xdr:nvSpPr>
      <xdr:spPr>
        <a:xfrm>
          <a:off x="14541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150495</xdr:rowOff>
    </xdr:from>
    <xdr:to>
      <xdr:col>81</xdr:col>
      <xdr:colOff>50800</xdr:colOff>
      <xdr:row>105</xdr:row>
      <xdr:rowOff>11430</xdr:rowOff>
    </xdr:to>
    <xdr:cxnSp macro="">
      <xdr:nvCxnSpPr>
        <xdr:cNvPr id="781" name="直線コネクタ 780">
          <a:extLst>
            <a:ext uri="{FF2B5EF4-FFF2-40B4-BE49-F238E27FC236}">
              <a16:creationId xmlns:a16="http://schemas.microsoft.com/office/drawing/2014/main" id="{960A9ECF-DA9D-4DF7-8918-20671CA7A940}"/>
            </a:ext>
          </a:extLst>
        </xdr:cNvPr>
        <xdr:cNvCxnSpPr/>
      </xdr:nvCxnSpPr>
      <xdr:spPr>
        <a:xfrm>
          <a:off x="14592300" y="17981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69214</xdr:rowOff>
    </xdr:from>
    <xdr:to>
      <xdr:col>72</xdr:col>
      <xdr:colOff>38100</xdr:colOff>
      <xdr:row>104</xdr:row>
      <xdr:rowOff>170814</xdr:rowOff>
    </xdr:to>
    <xdr:sp macro="" textlink="">
      <xdr:nvSpPr>
        <xdr:cNvPr id="782" name="楕円 781">
          <a:extLst>
            <a:ext uri="{FF2B5EF4-FFF2-40B4-BE49-F238E27FC236}">
              <a16:creationId xmlns:a16="http://schemas.microsoft.com/office/drawing/2014/main" id="{6362A4CD-431D-4C55-A2A3-94202726A90D}"/>
            </a:ext>
          </a:extLst>
        </xdr:cNvPr>
        <xdr:cNvSpPr/>
      </xdr:nvSpPr>
      <xdr:spPr>
        <a:xfrm>
          <a:off x="13652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120014</xdr:rowOff>
    </xdr:from>
    <xdr:to>
      <xdr:col>76</xdr:col>
      <xdr:colOff>114300</xdr:colOff>
      <xdr:row>104</xdr:row>
      <xdr:rowOff>150495</xdr:rowOff>
    </xdr:to>
    <xdr:cxnSp macro="">
      <xdr:nvCxnSpPr>
        <xdr:cNvPr id="783" name="直線コネクタ 782">
          <a:extLst>
            <a:ext uri="{FF2B5EF4-FFF2-40B4-BE49-F238E27FC236}">
              <a16:creationId xmlns:a16="http://schemas.microsoft.com/office/drawing/2014/main" id="{AA8966B8-ED83-4DAB-82E2-5EFA025699AA}"/>
            </a:ext>
          </a:extLst>
        </xdr:cNvPr>
        <xdr:cNvCxnSpPr/>
      </xdr:nvCxnSpPr>
      <xdr:spPr>
        <a:xfrm>
          <a:off x="13703300" y="179508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34925</xdr:rowOff>
    </xdr:from>
    <xdr:to>
      <xdr:col>67</xdr:col>
      <xdr:colOff>101600</xdr:colOff>
      <xdr:row>104</xdr:row>
      <xdr:rowOff>136525</xdr:rowOff>
    </xdr:to>
    <xdr:sp macro="" textlink="">
      <xdr:nvSpPr>
        <xdr:cNvPr id="784" name="楕円 783">
          <a:extLst>
            <a:ext uri="{FF2B5EF4-FFF2-40B4-BE49-F238E27FC236}">
              <a16:creationId xmlns:a16="http://schemas.microsoft.com/office/drawing/2014/main" id="{2CD6B240-18C9-4C0E-AE7D-5B7C0BD54CFD}"/>
            </a:ext>
          </a:extLst>
        </xdr:cNvPr>
        <xdr:cNvSpPr/>
      </xdr:nvSpPr>
      <xdr:spPr>
        <a:xfrm>
          <a:off x="12763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85725</xdr:rowOff>
    </xdr:from>
    <xdr:to>
      <xdr:col>71</xdr:col>
      <xdr:colOff>177800</xdr:colOff>
      <xdr:row>104</xdr:row>
      <xdr:rowOff>120014</xdr:rowOff>
    </xdr:to>
    <xdr:cxnSp macro="">
      <xdr:nvCxnSpPr>
        <xdr:cNvPr id="785" name="直線コネクタ 784">
          <a:extLst>
            <a:ext uri="{FF2B5EF4-FFF2-40B4-BE49-F238E27FC236}">
              <a16:creationId xmlns:a16="http://schemas.microsoft.com/office/drawing/2014/main" id="{B6CB8A9B-EDE9-4EC1-B039-B5139EDF1BB0}"/>
            </a:ext>
          </a:extLst>
        </xdr:cNvPr>
        <xdr:cNvCxnSpPr/>
      </xdr:nvCxnSpPr>
      <xdr:spPr>
        <a:xfrm>
          <a:off x="12814300" y="179165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6" name="n_1aveValue【公民館】&#10;有形固定資産減価償却率">
          <a:extLst>
            <a:ext uri="{FF2B5EF4-FFF2-40B4-BE49-F238E27FC236}">
              <a16:creationId xmlns:a16="http://schemas.microsoft.com/office/drawing/2014/main" id="{1AECC0AF-87B5-4F2D-B575-E3313AA882CE}"/>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787" name="n_2aveValue【公民館】&#10;有形固定資産減価償却率">
          <a:extLst>
            <a:ext uri="{FF2B5EF4-FFF2-40B4-BE49-F238E27FC236}">
              <a16:creationId xmlns:a16="http://schemas.microsoft.com/office/drawing/2014/main" id="{A33627CA-7C81-445D-9448-45CBE8548CB6}"/>
            </a:ext>
          </a:extLst>
        </xdr:cNvPr>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88" name="n_3aveValue【公民館】&#10;有形固定資産減価償却率">
          <a:extLst>
            <a:ext uri="{FF2B5EF4-FFF2-40B4-BE49-F238E27FC236}">
              <a16:creationId xmlns:a16="http://schemas.microsoft.com/office/drawing/2014/main" id="{EF23FF9C-BCA8-4EF2-8D1D-C1344DB44000}"/>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789" name="n_4aveValue【公民館】&#10;有形固定資産減価償却率">
          <a:extLst>
            <a:ext uri="{FF2B5EF4-FFF2-40B4-BE49-F238E27FC236}">
              <a16:creationId xmlns:a16="http://schemas.microsoft.com/office/drawing/2014/main" id="{47C44BC3-CCA2-4A25-BDC7-B876C1878299}"/>
            </a:ext>
          </a:extLst>
        </xdr:cNvPr>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53357</xdr:rowOff>
    </xdr:from>
    <xdr:ext cx="405111" cy="259045"/>
    <xdr:sp macro="" textlink="">
      <xdr:nvSpPr>
        <xdr:cNvPr id="790" name="n_1mainValue【公民館】&#10;有形固定資産減価償却率">
          <a:extLst>
            <a:ext uri="{FF2B5EF4-FFF2-40B4-BE49-F238E27FC236}">
              <a16:creationId xmlns:a16="http://schemas.microsoft.com/office/drawing/2014/main" id="{A8C35370-F0C3-41CE-AD2D-83F47473A0A6}"/>
            </a:ext>
          </a:extLst>
        </xdr:cNvPr>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791" name="n_2mainValue【公民館】&#10;有形固定資産減価償却率">
          <a:extLst>
            <a:ext uri="{FF2B5EF4-FFF2-40B4-BE49-F238E27FC236}">
              <a16:creationId xmlns:a16="http://schemas.microsoft.com/office/drawing/2014/main" id="{99608320-FED4-462A-A4F0-580D03980AC4}"/>
            </a:ext>
          </a:extLst>
        </xdr:cNvPr>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15891</xdr:rowOff>
    </xdr:from>
    <xdr:ext cx="405111" cy="259045"/>
    <xdr:sp macro="" textlink="">
      <xdr:nvSpPr>
        <xdr:cNvPr id="792" name="n_3mainValue【公民館】&#10;有形固定資産減価償却率">
          <a:extLst>
            <a:ext uri="{FF2B5EF4-FFF2-40B4-BE49-F238E27FC236}">
              <a16:creationId xmlns:a16="http://schemas.microsoft.com/office/drawing/2014/main" id="{D9158A68-CE5E-46F1-BBB6-DF3D300D2646}"/>
            </a:ext>
          </a:extLst>
        </xdr:cNvPr>
        <xdr:cNvSpPr txBox="1"/>
      </xdr:nvSpPr>
      <xdr:spPr>
        <a:xfrm>
          <a:off x="135007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153052</xdr:rowOff>
    </xdr:from>
    <xdr:ext cx="405111" cy="259045"/>
    <xdr:sp macro="" textlink="">
      <xdr:nvSpPr>
        <xdr:cNvPr id="793" name="n_4mainValue【公民館】&#10;有形固定資産減価償却率">
          <a:extLst>
            <a:ext uri="{FF2B5EF4-FFF2-40B4-BE49-F238E27FC236}">
              <a16:creationId xmlns:a16="http://schemas.microsoft.com/office/drawing/2014/main" id="{ACF3CD64-5333-4F76-844B-EDF36A2922A6}"/>
            </a:ext>
          </a:extLst>
        </xdr:cNvPr>
        <xdr:cNvSpPr txBox="1"/>
      </xdr:nvSpPr>
      <xdr:spPr>
        <a:xfrm>
          <a:off x="12611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F6F7598E-54EF-46D2-9D8E-3198A46FE3C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462E5D28-26CC-4B8B-97B8-94C713BB97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5B419BCD-6CA3-426A-808B-D0513624A2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91D7F6AE-1D3C-4720-8B34-E559373944C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B0C6D4DB-9302-48CB-B0DE-AE0C4E07AAC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51BC674C-090F-402D-910C-7548C8A5F2C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E32EA284-8BEC-490E-9672-04E869C6894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C9D0DAD8-68E3-441F-96CC-421CB74614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BE90555-6AC8-41CC-B284-D39C93841A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9DC28F98-9409-4910-A777-BA61E4AE9D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7740BA72-FBC5-4D45-92D2-F03B5B3D15B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450FABA8-F678-4FF6-A296-92333107D2F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B31491AE-8BE6-41EB-8C55-34D7B4ED200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8E9ADF9F-CB09-48B5-8F4C-0D64287BD3D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F727FC8F-E2F9-4E6E-B932-376121F0C1B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67215F7E-6B9C-445A-AEC9-EFB240DF540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DFFB1379-BCF0-4153-A179-9ADF339B941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45BFB14B-383C-467F-8EA4-D48812B9F5A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6845A1A6-38C6-4E02-9277-3D2AFA5DEB2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A36A52E2-790B-43CB-9812-4E5C8C3344A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0DBC80E7-98AC-4D66-87A5-40F827C7983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4EF25F9E-374F-432F-888C-0A14702C2FD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1223C7D2-9184-43F3-8801-E43119C9FCF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4E985E-2BAD-466D-88FB-0C1A8161B02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FAC44193-E937-4631-B63D-AFEDA251CAC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a:extLst>
            <a:ext uri="{FF2B5EF4-FFF2-40B4-BE49-F238E27FC236}">
              <a16:creationId xmlns:a16="http://schemas.microsoft.com/office/drawing/2014/main" id="{41274EFF-8699-44DF-A513-1996D9F0EBE8}"/>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a:extLst>
            <a:ext uri="{FF2B5EF4-FFF2-40B4-BE49-F238E27FC236}">
              <a16:creationId xmlns:a16="http://schemas.microsoft.com/office/drawing/2014/main" id="{B2BEDF83-B1E3-4DCB-A37D-21F61602E70F}"/>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a:extLst>
            <a:ext uri="{FF2B5EF4-FFF2-40B4-BE49-F238E27FC236}">
              <a16:creationId xmlns:a16="http://schemas.microsoft.com/office/drawing/2014/main" id="{72CF89C8-0C60-4177-9B1E-19B373BB819E}"/>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a:extLst>
            <a:ext uri="{FF2B5EF4-FFF2-40B4-BE49-F238E27FC236}">
              <a16:creationId xmlns:a16="http://schemas.microsoft.com/office/drawing/2014/main" id="{D99EF2D2-7A1A-466D-AEE7-38EA7FC9C6B3}"/>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a:extLst>
            <a:ext uri="{FF2B5EF4-FFF2-40B4-BE49-F238E27FC236}">
              <a16:creationId xmlns:a16="http://schemas.microsoft.com/office/drawing/2014/main" id="{94FABE7E-E8E1-48CE-877F-9126592F74CA}"/>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824" name="【公民館】&#10;一人当たり面積平均値テキスト">
          <a:extLst>
            <a:ext uri="{FF2B5EF4-FFF2-40B4-BE49-F238E27FC236}">
              <a16:creationId xmlns:a16="http://schemas.microsoft.com/office/drawing/2014/main" id="{3399298A-6731-4892-BDEF-76E07CCC2FBE}"/>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a:extLst>
            <a:ext uri="{FF2B5EF4-FFF2-40B4-BE49-F238E27FC236}">
              <a16:creationId xmlns:a16="http://schemas.microsoft.com/office/drawing/2014/main" id="{2ABB408C-A5BB-4B3E-A8CF-1269A7388C0B}"/>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a:extLst>
            <a:ext uri="{FF2B5EF4-FFF2-40B4-BE49-F238E27FC236}">
              <a16:creationId xmlns:a16="http://schemas.microsoft.com/office/drawing/2014/main" id="{4BE8CE3D-9DE2-4450-9772-654E310B8938}"/>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a:extLst>
            <a:ext uri="{FF2B5EF4-FFF2-40B4-BE49-F238E27FC236}">
              <a16:creationId xmlns:a16="http://schemas.microsoft.com/office/drawing/2014/main" id="{286D1403-86E8-4C6B-B43C-C4754A2A27F8}"/>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8" name="フローチャート: 判断 827">
          <a:extLst>
            <a:ext uri="{FF2B5EF4-FFF2-40B4-BE49-F238E27FC236}">
              <a16:creationId xmlns:a16="http://schemas.microsoft.com/office/drawing/2014/main" id="{E2C4C9FF-914A-445A-9000-6B6CA3F2AB22}"/>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9" name="フローチャート: 判断 828">
          <a:extLst>
            <a:ext uri="{FF2B5EF4-FFF2-40B4-BE49-F238E27FC236}">
              <a16:creationId xmlns:a16="http://schemas.microsoft.com/office/drawing/2014/main" id="{AAEA7016-1E6D-4481-A91D-2D1B92E0259D}"/>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3871A62-A967-4DC6-890C-2FC00443B5D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DA6541D-B178-498B-A728-F6B0DB2DED3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C9FC401-5B90-4833-96FE-498FBCA38BD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C6A4BDD-A7BE-452C-A9A8-BCA22D227C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BD5F3D4E-BD4A-4EBB-AA1C-6C32F47DE5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170724</xdr:rowOff>
    </xdr:from>
    <xdr:to>
      <xdr:col>116</xdr:col>
      <xdr:colOff>114300</xdr:colOff>
      <xdr:row>106</xdr:row>
      <xdr:rowOff>100874</xdr:rowOff>
    </xdr:to>
    <xdr:sp macro="" textlink="">
      <xdr:nvSpPr>
        <xdr:cNvPr id="835" name="楕円 834">
          <a:extLst>
            <a:ext uri="{FF2B5EF4-FFF2-40B4-BE49-F238E27FC236}">
              <a16:creationId xmlns:a16="http://schemas.microsoft.com/office/drawing/2014/main" id="{5BC3E520-1327-484D-BC96-998B63CFFE58}"/>
            </a:ext>
          </a:extLst>
        </xdr:cNvPr>
        <xdr:cNvSpPr/>
      </xdr:nvSpPr>
      <xdr:spPr>
        <a:xfrm>
          <a:off x="22110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22151</xdr:rowOff>
    </xdr:from>
    <xdr:ext cx="469744" cy="259045"/>
    <xdr:sp macro="" textlink="">
      <xdr:nvSpPr>
        <xdr:cNvPr id="836" name="【公民館】&#10;一人当たり面積該当値テキスト">
          <a:extLst>
            <a:ext uri="{FF2B5EF4-FFF2-40B4-BE49-F238E27FC236}">
              <a16:creationId xmlns:a16="http://schemas.microsoft.com/office/drawing/2014/main" id="{1C02DF7B-621B-4934-A586-EFE546FBB03A}"/>
            </a:ext>
          </a:extLst>
        </xdr:cNvPr>
        <xdr:cNvSpPr txBox="1"/>
      </xdr:nvSpPr>
      <xdr:spPr>
        <a:xfrm>
          <a:off x="22199600" y="180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7438</xdr:rowOff>
    </xdr:from>
    <xdr:to>
      <xdr:col>112</xdr:col>
      <xdr:colOff>38100</xdr:colOff>
      <xdr:row>106</xdr:row>
      <xdr:rowOff>109038</xdr:rowOff>
    </xdr:to>
    <xdr:sp macro="" textlink="">
      <xdr:nvSpPr>
        <xdr:cNvPr id="837" name="楕円 836">
          <a:extLst>
            <a:ext uri="{FF2B5EF4-FFF2-40B4-BE49-F238E27FC236}">
              <a16:creationId xmlns:a16="http://schemas.microsoft.com/office/drawing/2014/main" id="{C6C27D0C-6FB7-4A95-997C-2AB525F80B58}"/>
            </a:ext>
          </a:extLst>
        </xdr:cNvPr>
        <xdr:cNvSpPr/>
      </xdr:nvSpPr>
      <xdr:spPr>
        <a:xfrm>
          <a:off x="21272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50074</xdr:rowOff>
    </xdr:from>
    <xdr:to>
      <xdr:col>116</xdr:col>
      <xdr:colOff>63500</xdr:colOff>
      <xdr:row>106</xdr:row>
      <xdr:rowOff>58238</xdr:rowOff>
    </xdr:to>
    <xdr:cxnSp macro="">
      <xdr:nvCxnSpPr>
        <xdr:cNvPr id="838" name="直線コネクタ 837">
          <a:extLst>
            <a:ext uri="{FF2B5EF4-FFF2-40B4-BE49-F238E27FC236}">
              <a16:creationId xmlns:a16="http://schemas.microsoft.com/office/drawing/2014/main" id="{5E1DC78F-17B1-4FFD-BD11-3C9806A319F1}"/>
            </a:ext>
          </a:extLst>
        </xdr:cNvPr>
        <xdr:cNvCxnSpPr/>
      </xdr:nvCxnSpPr>
      <xdr:spPr>
        <a:xfrm flipV="1">
          <a:off x="21323300" y="1822377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xdr:rowOff>
    </xdr:from>
    <xdr:to>
      <xdr:col>107</xdr:col>
      <xdr:colOff>101600</xdr:colOff>
      <xdr:row>106</xdr:row>
      <xdr:rowOff>113937</xdr:rowOff>
    </xdr:to>
    <xdr:sp macro="" textlink="">
      <xdr:nvSpPr>
        <xdr:cNvPr id="839" name="楕円 838">
          <a:extLst>
            <a:ext uri="{FF2B5EF4-FFF2-40B4-BE49-F238E27FC236}">
              <a16:creationId xmlns:a16="http://schemas.microsoft.com/office/drawing/2014/main" id="{1C580720-4F19-4F94-BC9D-083C1BE88A8A}"/>
            </a:ext>
          </a:extLst>
        </xdr:cNvPr>
        <xdr:cNvSpPr/>
      </xdr:nvSpPr>
      <xdr:spPr>
        <a:xfrm>
          <a:off x="2038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58238</xdr:rowOff>
    </xdr:from>
    <xdr:to>
      <xdr:col>111</xdr:col>
      <xdr:colOff>177800</xdr:colOff>
      <xdr:row>106</xdr:row>
      <xdr:rowOff>63137</xdr:rowOff>
    </xdr:to>
    <xdr:cxnSp macro="">
      <xdr:nvCxnSpPr>
        <xdr:cNvPr id="840" name="直線コネクタ 839">
          <a:extLst>
            <a:ext uri="{FF2B5EF4-FFF2-40B4-BE49-F238E27FC236}">
              <a16:creationId xmlns:a16="http://schemas.microsoft.com/office/drawing/2014/main" id="{BCD3CDEA-F07A-42FB-952E-67543BDAE7FB}"/>
            </a:ext>
          </a:extLst>
        </xdr:cNvPr>
        <xdr:cNvCxnSpPr/>
      </xdr:nvCxnSpPr>
      <xdr:spPr>
        <a:xfrm flipV="1">
          <a:off x="20434300" y="182319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20501</xdr:rowOff>
    </xdr:from>
    <xdr:to>
      <xdr:col>102</xdr:col>
      <xdr:colOff>165100</xdr:colOff>
      <xdr:row>106</xdr:row>
      <xdr:rowOff>122101</xdr:rowOff>
    </xdr:to>
    <xdr:sp macro="" textlink="">
      <xdr:nvSpPr>
        <xdr:cNvPr id="841" name="楕円 840">
          <a:extLst>
            <a:ext uri="{FF2B5EF4-FFF2-40B4-BE49-F238E27FC236}">
              <a16:creationId xmlns:a16="http://schemas.microsoft.com/office/drawing/2014/main" id="{343E7734-45E8-4E3E-ABA0-AC177C5CE340}"/>
            </a:ext>
          </a:extLst>
        </xdr:cNvPr>
        <xdr:cNvSpPr/>
      </xdr:nvSpPr>
      <xdr:spPr>
        <a:xfrm>
          <a:off x="19494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63137</xdr:rowOff>
    </xdr:from>
    <xdr:to>
      <xdr:col>107</xdr:col>
      <xdr:colOff>50800</xdr:colOff>
      <xdr:row>106</xdr:row>
      <xdr:rowOff>71301</xdr:rowOff>
    </xdr:to>
    <xdr:cxnSp macro="">
      <xdr:nvCxnSpPr>
        <xdr:cNvPr id="842" name="直線コネクタ 841">
          <a:extLst>
            <a:ext uri="{FF2B5EF4-FFF2-40B4-BE49-F238E27FC236}">
              <a16:creationId xmlns:a16="http://schemas.microsoft.com/office/drawing/2014/main" id="{8059CF84-E37E-492B-820F-5F6D778DE056}"/>
            </a:ext>
          </a:extLst>
        </xdr:cNvPr>
        <xdr:cNvCxnSpPr/>
      </xdr:nvCxnSpPr>
      <xdr:spPr>
        <a:xfrm flipV="1">
          <a:off x="19545300" y="1823683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28666</xdr:rowOff>
    </xdr:from>
    <xdr:to>
      <xdr:col>98</xdr:col>
      <xdr:colOff>38100</xdr:colOff>
      <xdr:row>106</xdr:row>
      <xdr:rowOff>130266</xdr:rowOff>
    </xdr:to>
    <xdr:sp macro="" textlink="">
      <xdr:nvSpPr>
        <xdr:cNvPr id="843" name="楕円 842">
          <a:extLst>
            <a:ext uri="{FF2B5EF4-FFF2-40B4-BE49-F238E27FC236}">
              <a16:creationId xmlns:a16="http://schemas.microsoft.com/office/drawing/2014/main" id="{16C366A9-C6E3-4EB7-AAEA-AE329D35D14F}"/>
            </a:ext>
          </a:extLst>
        </xdr:cNvPr>
        <xdr:cNvSpPr/>
      </xdr:nvSpPr>
      <xdr:spPr>
        <a:xfrm>
          <a:off x="18605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71301</xdr:rowOff>
    </xdr:from>
    <xdr:to>
      <xdr:col>102</xdr:col>
      <xdr:colOff>114300</xdr:colOff>
      <xdr:row>106</xdr:row>
      <xdr:rowOff>79466</xdr:rowOff>
    </xdr:to>
    <xdr:cxnSp macro="">
      <xdr:nvCxnSpPr>
        <xdr:cNvPr id="844" name="直線コネクタ 843">
          <a:extLst>
            <a:ext uri="{FF2B5EF4-FFF2-40B4-BE49-F238E27FC236}">
              <a16:creationId xmlns:a16="http://schemas.microsoft.com/office/drawing/2014/main" id="{09EFB977-9E66-4807-A631-CFEE6B841B5E}"/>
            </a:ext>
          </a:extLst>
        </xdr:cNvPr>
        <xdr:cNvCxnSpPr/>
      </xdr:nvCxnSpPr>
      <xdr:spPr>
        <a:xfrm flipV="1">
          <a:off x="18656300" y="1824500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45" name="n_1aveValue【公民館】&#10;一人当たり面積">
          <a:extLst>
            <a:ext uri="{FF2B5EF4-FFF2-40B4-BE49-F238E27FC236}">
              <a16:creationId xmlns:a16="http://schemas.microsoft.com/office/drawing/2014/main" id="{186B422D-F0AF-4AD2-925B-EB36327E878D}"/>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6" name="n_2aveValue【公民館】&#10;一人当たり面積">
          <a:extLst>
            <a:ext uri="{FF2B5EF4-FFF2-40B4-BE49-F238E27FC236}">
              <a16:creationId xmlns:a16="http://schemas.microsoft.com/office/drawing/2014/main" id="{939D9E2B-98C3-4FC4-BC97-4290A9C71717}"/>
            </a:ext>
          </a:extLst>
        </xdr:cNvPr>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847" name="n_3aveValue【公民館】&#10;一人当たり面積">
          <a:extLst>
            <a:ext uri="{FF2B5EF4-FFF2-40B4-BE49-F238E27FC236}">
              <a16:creationId xmlns:a16="http://schemas.microsoft.com/office/drawing/2014/main" id="{49DB9D3F-9516-4967-A96A-43754473A3F1}"/>
            </a:ext>
          </a:extLst>
        </xdr:cNvPr>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48" name="n_4aveValue【公民館】&#10;一人当たり面積">
          <a:extLst>
            <a:ext uri="{FF2B5EF4-FFF2-40B4-BE49-F238E27FC236}">
              <a16:creationId xmlns:a16="http://schemas.microsoft.com/office/drawing/2014/main" id="{E707FAA7-8D96-4092-9CD0-99C770E7220C}"/>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125565</xdr:rowOff>
    </xdr:from>
    <xdr:ext cx="469744" cy="259045"/>
    <xdr:sp macro="" textlink="">
      <xdr:nvSpPr>
        <xdr:cNvPr id="849" name="n_1mainValue【公民館】&#10;一人当たり面積">
          <a:extLst>
            <a:ext uri="{FF2B5EF4-FFF2-40B4-BE49-F238E27FC236}">
              <a16:creationId xmlns:a16="http://schemas.microsoft.com/office/drawing/2014/main" id="{EBC66345-5D04-498E-938E-BC226249264A}"/>
            </a:ext>
          </a:extLst>
        </xdr:cNvPr>
        <xdr:cNvSpPr txBox="1"/>
      </xdr:nvSpPr>
      <xdr:spPr>
        <a:xfrm>
          <a:off x="210757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130464</xdr:rowOff>
    </xdr:from>
    <xdr:ext cx="469744" cy="259045"/>
    <xdr:sp macro="" textlink="">
      <xdr:nvSpPr>
        <xdr:cNvPr id="850" name="n_2mainValue【公民館】&#10;一人当たり面積">
          <a:extLst>
            <a:ext uri="{FF2B5EF4-FFF2-40B4-BE49-F238E27FC236}">
              <a16:creationId xmlns:a16="http://schemas.microsoft.com/office/drawing/2014/main" id="{87C1A4E8-3E2D-4473-A896-0729CDDBEE1A}"/>
            </a:ext>
          </a:extLst>
        </xdr:cNvPr>
        <xdr:cNvSpPr txBox="1"/>
      </xdr:nvSpPr>
      <xdr:spPr>
        <a:xfrm>
          <a:off x="201994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138628</xdr:rowOff>
    </xdr:from>
    <xdr:ext cx="469744" cy="259045"/>
    <xdr:sp macro="" textlink="">
      <xdr:nvSpPr>
        <xdr:cNvPr id="851" name="n_3mainValue【公民館】&#10;一人当たり面積">
          <a:extLst>
            <a:ext uri="{FF2B5EF4-FFF2-40B4-BE49-F238E27FC236}">
              <a16:creationId xmlns:a16="http://schemas.microsoft.com/office/drawing/2014/main" id="{A90AB4D2-DA1C-4FD8-A9DB-57A8EE266CA1}"/>
            </a:ext>
          </a:extLst>
        </xdr:cNvPr>
        <xdr:cNvSpPr txBox="1"/>
      </xdr:nvSpPr>
      <xdr:spPr>
        <a:xfrm>
          <a:off x="19310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146793</xdr:rowOff>
    </xdr:from>
    <xdr:ext cx="469744" cy="259045"/>
    <xdr:sp macro="" textlink="">
      <xdr:nvSpPr>
        <xdr:cNvPr id="852" name="n_4mainValue【公民館】&#10;一人当たり面積">
          <a:extLst>
            <a:ext uri="{FF2B5EF4-FFF2-40B4-BE49-F238E27FC236}">
              <a16:creationId xmlns:a16="http://schemas.microsoft.com/office/drawing/2014/main" id="{4AF5AF4A-8F0D-446E-98FC-BBB2210FB720}"/>
            </a:ext>
          </a:extLst>
        </xdr:cNvPr>
        <xdr:cNvSpPr txBox="1"/>
      </xdr:nvSpPr>
      <xdr:spPr>
        <a:xfrm>
          <a:off x="18421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E8849424-7773-45A6-9267-969C4C21ED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BE84D899-5F4F-469C-81B1-4D5FCCEF70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E7ABBBA9-FE37-46F4-9A0C-8B816F18F37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類似団体内平均値、山梨県平均値と比較して特に有形固定資産減価償却率が高くなっている施設は、道路（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％）、保育所等（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道路については、古くから存在する道路が多く、改修についても毎年小規模な改修に留まっていることから、比率が高い状況にあると考えられる。道路に関しては市民生活に密着したインフラ資産であ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安全性の確保を優先したうえで予防保全型の維持管理に努め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長寿命化を図っていく。保育所については、全ての施設が建築後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年以上経過し、減価償却累計額が取得価格に迫っているため、比率が高い状況である。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進んでいるため、効果的な修繕を継続してい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くとともに、入園者数や地域特性などを踏まえ公立保育所のあり方について検討を進めていく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。学校施設については、各学校とも校舎の耐震改修等は実施済みであるが、昭和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年代に建設された施設が多く、減価償却が進んでいるため、比率が高い状況である。今後については、個別施設計画に基づき、計画的に修繕・更新等を実施していく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中学校施設については、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再編に伴う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大規模改造事業を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２校で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実施して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いるため、今後、比率の改善を見込んでいる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橋りょう・トンネル（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％）、児童館（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％）についても、類似団体内平均値より有形固定資産減価償却率が高いため、維持管理経費の増加に留意しながら、適切な措置を講じていく必要がある。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橋りょうについては保有資産が多いため、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橋梁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長寿命化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修繕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計画に基づく点検等を実施し、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計画的な改修を実施していく。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29214B-FAE9-41B5-B546-B65B4CE7F00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6707E42-CBCE-4753-B1A5-7044228251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E6065C-4EDF-48E8-9232-1F141EA1062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5FE19D-C018-41C5-A7BA-DE98F4C8B2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754375-6F96-4C28-A7C9-60F36D3CA4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8239C6-03B4-4F72-A10E-94646871A2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E8E867-282C-4079-96DB-D688E0DC36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85054B-5467-4A47-99F4-23E219A208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E320B1-D337-4066-8B54-5A6FD2676B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A2370F-3E65-462E-BF3D-415DFF16DE3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29,925
29,668
264.11
22,449,629
21,461,188
918,403
10,246,752
18,683,458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0778C9-E233-4D87-BD96-030EB970BF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E7605F-06B6-40ED-9ACF-41A064A3A8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3E28E06-59AC-451F-8589-85FD6C3A37F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945573-A647-49A0-8AF4-D1E21496640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5A96D2A-B84A-4C1D-91C7-974F741E97E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74C24FB-498F-453A-A62E-086BF2ADFEA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D82085-2E13-49A3-BBA5-DAFD32BD37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ABE5C5A-5BC8-47C9-942D-0CF39EAF6A7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28E45E-EC7E-48CE-AF1F-CC9AABB58E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3FDB36-146E-4792-BDA6-7BD0B4B14EB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A3C8AA-9460-425E-A0DF-3E895BF5E1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B75ED7-4D60-498C-9F89-8A2C44D5630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366B170-ACD4-4277-88DB-EFB914B9F2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916CB2-516D-4311-AA07-78BBB81D0F7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86C5326-6EF0-45A2-BDB4-BC683DAFDFE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C6A2E6-62C3-4F48-A4BA-E48EC6A8EE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8F96AC-7C58-4464-9C54-199001EE43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F5948C-5B00-4DED-A996-7FAB3B0EE84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D0BD156-85A1-4B2B-8E11-87F6699FD2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B67BAB2-1AC5-4A17-B5BA-53C675F189B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B85EB0-E7C9-4A79-956C-E07809A3BAF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5226DBD-C2FF-44D4-8B79-F454E44A360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67A363-A02D-4358-8986-A3CDDA67C23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AB673D-2760-4243-8B4E-40687D5B00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06F38CA-081A-4383-9BB8-A05B7BCF497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013B487-CFDC-4492-9BB6-B57B3382936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79C4C3E-4783-4E4F-91F0-26ED4D4375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D1359FC-17EF-45B8-AD9E-0CA07546F3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EC6701E-7A0D-4186-9B2A-2DAC157137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112FF07-BEF8-4A41-8D08-17ECDFBE9F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3537FA3-88A3-4841-8152-EF418216BB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BE0B68-E067-4D2D-933B-9D3537DEA66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0842A16-68C5-4BC2-AAD7-EACEA29C7DA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35192E1-045B-48E0-901C-0657DAB5A6D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D78B520-8AAE-40AD-B32B-F4D44AABEB9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AC4188E-52AB-4057-8678-B55FDE9250D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185F0FC-8D5D-4E52-A063-578F3B3B5FE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AD64C08-F6FC-4707-B4B7-9648FD3E004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2BA53D0-3316-42B2-92AC-3C09E6F810F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CF48F7F-0C11-45D1-9E1F-DA13D803D80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9CAEAEA-CF6A-4813-9A0E-4368B436C5B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353A821-2505-4508-878E-79A0C8360D7B}"/>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B721E5C-3F8E-40F8-B82A-68FFAC27F57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BD567DB9-276E-4C9D-9C4B-456AC17127D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BE7C7D0A-1DB2-46D4-85E6-E0959A42B2AD}"/>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829A4A63-00E7-4192-87B5-6D6EA36C4EFF}"/>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59CC9CB5-1581-4715-B76E-913720485CA8}"/>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D79464A2-56FE-4790-9DD1-E45E16F1427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41010FA-7BDA-4551-AF85-8F4097F24486}"/>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1970B00E-9C34-466D-BD6B-C021A0A8E011}"/>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2AC914A4-F239-4E86-AA26-C5292E84B143}"/>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2D45D472-B8A1-4622-B7CA-57D1BFA07F19}"/>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995F8DC4-814F-4802-87AD-577A461FE45B}"/>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44866488-AFC7-4060-B2F1-1C828ABF6EC9}"/>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58EA0337-B3B8-4764-B95B-138DAF50AA60}"/>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995E8AB-F726-4D1F-812D-DCB86B4198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E459A3-845B-4C19-AC9C-EE0F45E917A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5882594-D428-4088-AA8E-42CBFCD3D59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310A9C6-5C38-4D48-9AE2-DD8EB9F59F4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F9794D-1E5D-4CEE-859E-9A39E759856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72" name="楕円 71">
          <a:extLst>
            <a:ext uri="{FF2B5EF4-FFF2-40B4-BE49-F238E27FC236}">
              <a16:creationId xmlns:a16="http://schemas.microsoft.com/office/drawing/2014/main" id="{72540FFC-3315-45C4-94A2-6496CC6BCCB3}"/>
            </a:ext>
          </a:extLst>
        </xdr:cNvPr>
        <xdr:cNvSpPr/>
      </xdr:nvSpPr>
      <xdr:spPr>
        <a:xfrm>
          <a:off x="4584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99077</xdr:rowOff>
    </xdr:from>
    <xdr:ext cx="405111" cy="259045"/>
    <xdr:sp macro="" textlink="">
      <xdr:nvSpPr>
        <xdr:cNvPr id="73" name="【図書館】&#10;有形固定資産減価償却率該当値テキスト">
          <a:extLst>
            <a:ext uri="{FF2B5EF4-FFF2-40B4-BE49-F238E27FC236}">
              <a16:creationId xmlns:a16="http://schemas.microsoft.com/office/drawing/2014/main" id="{54858D47-9A9D-4AB4-B283-75CC418CE7D3}"/>
            </a:ext>
          </a:extLst>
        </xdr:cNvPr>
        <xdr:cNvSpPr txBox="1"/>
      </xdr:nvSpPr>
      <xdr:spPr>
        <a:xfrm>
          <a:off x="4673600"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96520</xdr:rowOff>
    </xdr:from>
    <xdr:to>
      <xdr:col>20</xdr:col>
      <xdr:colOff>38100</xdr:colOff>
      <xdr:row>37</xdr:row>
      <xdr:rowOff>26670</xdr:rowOff>
    </xdr:to>
    <xdr:sp macro="" textlink="">
      <xdr:nvSpPr>
        <xdr:cNvPr id="74" name="楕円 73">
          <a:extLst>
            <a:ext uri="{FF2B5EF4-FFF2-40B4-BE49-F238E27FC236}">
              <a16:creationId xmlns:a16="http://schemas.microsoft.com/office/drawing/2014/main" id="{4B7B9BDB-A3DE-437B-A7A4-B44B97491AF7}"/>
            </a:ext>
          </a:extLst>
        </xdr:cNvPr>
        <xdr:cNvSpPr/>
      </xdr:nvSpPr>
      <xdr:spPr>
        <a:xfrm>
          <a:off x="3746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147320</xdr:rowOff>
    </xdr:from>
    <xdr:to>
      <xdr:col>24</xdr:col>
      <xdr:colOff>63500</xdr:colOff>
      <xdr:row>37</xdr:row>
      <xdr:rowOff>0</xdr:rowOff>
    </xdr:to>
    <xdr:cxnSp macro="">
      <xdr:nvCxnSpPr>
        <xdr:cNvPr id="75" name="直線コネクタ 74">
          <a:extLst>
            <a:ext uri="{FF2B5EF4-FFF2-40B4-BE49-F238E27FC236}">
              <a16:creationId xmlns:a16="http://schemas.microsoft.com/office/drawing/2014/main" id="{C977D566-295B-4F0F-933C-21E3A9D11C17}"/>
            </a:ext>
          </a:extLst>
        </xdr:cNvPr>
        <xdr:cNvCxnSpPr/>
      </xdr:nvCxnSpPr>
      <xdr:spPr>
        <a:xfrm>
          <a:off x="3797300" y="6319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101600</xdr:rowOff>
    </xdr:from>
    <xdr:to>
      <xdr:col>15</xdr:col>
      <xdr:colOff>101600</xdr:colOff>
      <xdr:row>37</xdr:row>
      <xdr:rowOff>31750</xdr:rowOff>
    </xdr:to>
    <xdr:sp macro="" textlink="">
      <xdr:nvSpPr>
        <xdr:cNvPr id="76" name="楕円 75">
          <a:extLst>
            <a:ext uri="{FF2B5EF4-FFF2-40B4-BE49-F238E27FC236}">
              <a16:creationId xmlns:a16="http://schemas.microsoft.com/office/drawing/2014/main" id="{E1699E46-F294-4FEB-A9C0-32335A9CBE53}"/>
            </a:ext>
          </a:extLst>
        </xdr:cNvPr>
        <xdr:cNvSpPr/>
      </xdr:nvSpPr>
      <xdr:spPr>
        <a:xfrm>
          <a:off x="285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147320</xdr:rowOff>
    </xdr:from>
    <xdr:to>
      <xdr:col>19</xdr:col>
      <xdr:colOff>177800</xdr:colOff>
      <xdr:row>36</xdr:row>
      <xdr:rowOff>152400</xdr:rowOff>
    </xdr:to>
    <xdr:cxnSp macro="">
      <xdr:nvCxnSpPr>
        <xdr:cNvPr id="77" name="直線コネクタ 76">
          <a:extLst>
            <a:ext uri="{FF2B5EF4-FFF2-40B4-BE49-F238E27FC236}">
              <a16:creationId xmlns:a16="http://schemas.microsoft.com/office/drawing/2014/main" id="{53EAA139-8F44-43CE-882F-6280A8D33E0A}"/>
            </a:ext>
          </a:extLst>
        </xdr:cNvPr>
        <xdr:cNvCxnSpPr/>
      </xdr:nvCxnSpPr>
      <xdr:spPr>
        <a:xfrm flipV="1">
          <a:off x="2908300" y="63195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76200</xdr:rowOff>
    </xdr:from>
    <xdr:to>
      <xdr:col>10</xdr:col>
      <xdr:colOff>165100</xdr:colOff>
      <xdr:row>37</xdr:row>
      <xdr:rowOff>6350</xdr:rowOff>
    </xdr:to>
    <xdr:sp macro="" textlink="">
      <xdr:nvSpPr>
        <xdr:cNvPr id="78" name="楕円 77">
          <a:extLst>
            <a:ext uri="{FF2B5EF4-FFF2-40B4-BE49-F238E27FC236}">
              <a16:creationId xmlns:a16="http://schemas.microsoft.com/office/drawing/2014/main" id="{58AEF8D5-7D3C-4BAC-AE7F-ADAD1B81A919}"/>
            </a:ext>
          </a:extLst>
        </xdr:cNvPr>
        <xdr:cNvSpPr/>
      </xdr:nvSpPr>
      <xdr:spPr>
        <a:xfrm>
          <a:off x="1968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127000</xdr:rowOff>
    </xdr:from>
    <xdr:to>
      <xdr:col>15</xdr:col>
      <xdr:colOff>50800</xdr:colOff>
      <xdr:row>36</xdr:row>
      <xdr:rowOff>152400</xdr:rowOff>
    </xdr:to>
    <xdr:cxnSp macro="">
      <xdr:nvCxnSpPr>
        <xdr:cNvPr id="79" name="直線コネクタ 78">
          <a:extLst>
            <a:ext uri="{FF2B5EF4-FFF2-40B4-BE49-F238E27FC236}">
              <a16:creationId xmlns:a16="http://schemas.microsoft.com/office/drawing/2014/main" id="{BE081AE0-05BF-4B41-9F53-6D8F632B2394}"/>
            </a:ext>
          </a:extLst>
        </xdr:cNvPr>
        <xdr:cNvCxnSpPr/>
      </xdr:nvCxnSpPr>
      <xdr:spPr>
        <a:xfrm>
          <a:off x="20193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50800</xdr:rowOff>
    </xdr:from>
    <xdr:to>
      <xdr:col>6</xdr:col>
      <xdr:colOff>38100</xdr:colOff>
      <xdr:row>36</xdr:row>
      <xdr:rowOff>152400</xdr:rowOff>
    </xdr:to>
    <xdr:sp macro="" textlink="">
      <xdr:nvSpPr>
        <xdr:cNvPr id="80" name="楕円 79">
          <a:extLst>
            <a:ext uri="{FF2B5EF4-FFF2-40B4-BE49-F238E27FC236}">
              <a16:creationId xmlns:a16="http://schemas.microsoft.com/office/drawing/2014/main" id="{6DB04191-400D-4EB1-B248-2CE8D9DB59E7}"/>
            </a:ext>
          </a:extLst>
        </xdr:cNvPr>
        <xdr:cNvSpPr/>
      </xdr:nvSpPr>
      <xdr:spPr>
        <a:xfrm>
          <a:off x="1079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101600</xdr:rowOff>
    </xdr:from>
    <xdr:to>
      <xdr:col>10</xdr:col>
      <xdr:colOff>114300</xdr:colOff>
      <xdr:row>36</xdr:row>
      <xdr:rowOff>127000</xdr:rowOff>
    </xdr:to>
    <xdr:cxnSp macro="">
      <xdr:nvCxnSpPr>
        <xdr:cNvPr id="81" name="直線コネクタ 80">
          <a:extLst>
            <a:ext uri="{FF2B5EF4-FFF2-40B4-BE49-F238E27FC236}">
              <a16:creationId xmlns:a16="http://schemas.microsoft.com/office/drawing/2014/main" id="{B1A511DE-8E51-4D11-857C-3FEA89E78A83}"/>
            </a:ext>
          </a:extLst>
        </xdr:cNvPr>
        <xdr:cNvCxnSpPr/>
      </xdr:nvCxnSpPr>
      <xdr:spPr>
        <a:xfrm>
          <a:off x="1130300" y="627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958850D4-2164-4D5C-B0FC-EF748C4EF6A8}"/>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E8A3A4D9-91B4-4A98-AEE9-01B60C8DE0E3}"/>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74B2F127-585C-405D-971E-163B2B14B464}"/>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1655B39D-BADB-4216-AF38-208C1911408A}"/>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17797</xdr:rowOff>
    </xdr:from>
    <xdr:ext cx="405111" cy="259045"/>
    <xdr:sp macro="" textlink="">
      <xdr:nvSpPr>
        <xdr:cNvPr id="86" name="n_1mainValue【図書館】&#10;有形固定資産減価償却率">
          <a:extLst>
            <a:ext uri="{FF2B5EF4-FFF2-40B4-BE49-F238E27FC236}">
              <a16:creationId xmlns:a16="http://schemas.microsoft.com/office/drawing/2014/main" id="{726A46EB-AF25-44ED-A533-36E74F4FB822}"/>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22877</xdr:rowOff>
    </xdr:from>
    <xdr:ext cx="405111" cy="259045"/>
    <xdr:sp macro="" textlink="">
      <xdr:nvSpPr>
        <xdr:cNvPr id="87" name="n_2mainValue【図書館】&#10;有形固定資産減価償却率">
          <a:extLst>
            <a:ext uri="{FF2B5EF4-FFF2-40B4-BE49-F238E27FC236}">
              <a16:creationId xmlns:a16="http://schemas.microsoft.com/office/drawing/2014/main" id="{F7FFD3F5-2EA6-4602-B870-8F8BB927DEA5}"/>
            </a:ext>
          </a:extLst>
        </xdr:cNvPr>
        <xdr:cNvSpPr txBox="1"/>
      </xdr:nvSpPr>
      <xdr:spPr>
        <a:xfrm>
          <a:off x="2705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168927</xdr:rowOff>
    </xdr:from>
    <xdr:ext cx="405111" cy="259045"/>
    <xdr:sp macro="" textlink="">
      <xdr:nvSpPr>
        <xdr:cNvPr id="88" name="n_3mainValue【図書館】&#10;有形固定資産減価償却率">
          <a:extLst>
            <a:ext uri="{FF2B5EF4-FFF2-40B4-BE49-F238E27FC236}">
              <a16:creationId xmlns:a16="http://schemas.microsoft.com/office/drawing/2014/main" id="{F29BCC7C-75F7-4DBD-8A1C-C3B71411DF2F}"/>
            </a:ext>
          </a:extLst>
        </xdr:cNvPr>
        <xdr:cNvSpPr txBox="1"/>
      </xdr:nvSpPr>
      <xdr:spPr>
        <a:xfrm>
          <a:off x="18167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9" name="n_4mainValue【図書館】&#10;有形固定資産減価償却率">
          <a:extLst>
            <a:ext uri="{FF2B5EF4-FFF2-40B4-BE49-F238E27FC236}">
              <a16:creationId xmlns:a16="http://schemas.microsoft.com/office/drawing/2014/main" id="{642EF574-02B3-4B38-BD08-9276480BD3C8}"/>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DBDC0639-8D82-4711-97A1-F8DBC9A52F1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B676FF6C-F441-45C6-9956-12B77684F7D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4FE15722-4319-42ED-8F7A-5846704A986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4E2A8CC5-7321-4874-906B-63DEAE6B0A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F2A48FF6-82FE-4504-9A4F-E06ED589291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4BA9512E-2E96-4224-9D9D-9AEC06A64EC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758C9B9E-7E96-46F7-8985-77BB077479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4CF0823B-D85A-47F0-A135-FE5E54C1C98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C6604BFF-2D64-4828-A1C6-BA9BEA2452A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E9951B70-C1A2-45FC-B5D8-7D24E2BFD7F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596070B-7E94-4547-BC22-34D36A9A378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12C4BF58-45DA-4108-BB15-F35A31409F5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736CC139-A500-4B54-8895-9984787C3B6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911395CA-AA99-4191-8F0A-BDBCD48CB8A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C90A0A15-B1C3-4C82-B427-D2901781228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EA84126-6E4A-470F-B472-EB0DE6BAC7C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753A2226-13BB-4236-8BB4-F2CEB1E449A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321E5078-33AA-41EE-9609-1CCBE556D6E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FD3995E-B283-4DCD-8193-0D30FC5B5AE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76ABD04B-5E07-4CE4-9773-8300B933D12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7285210-833E-488D-8257-A417224287E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81FAE50-FE97-4A83-85E2-74A69F06939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2B989E5-A57F-4E06-8EB7-8E95CD15CA2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048F6367-E737-4BA9-8EAC-3EE98FF038A9}"/>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7738DB33-0B56-4D9F-A8E2-3936525C429B}"/>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CC0D388B-4885-4E0F-90BF-C372A0BD6F7D}"/>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8DD93B8C-3BC7-49FC-AEB3-57C54F040627}"/>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0145EB13-36B2-4E30-918F-648B14B9B32F}"/>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32B8CE2E-CAFF-4911-9B12-D4E070979DB4}"/>
            </a:ext>
          </a:extLst>
        </xdr:cNvPr>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899683D0-4664-44AE-96A3-847D11AC9743}"/>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A8F78D46-73F7-4A9A-9FC0-97000737F949}"/>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0E86F840-DE8B-4E3D-BA4E-0A98A0073735}"/>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00EA468C-FB94-4383-A5DF-95B79B2D2FA4}"/>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376ECC29-8AD2-43E7-9184-DC7A321B8A27}"/>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2DF946B-1FE8-459F-A0C4-5835A92827A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13CA328-2E59-4EE1-B7BE-7F5B13289F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C177EFF-9D65-4B80-8ED0-F13BF3DDA27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522440C-8E41-4EFF-A781-ABEAF2154A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85E8B43-8CED-40D2-807C-BC2D62964E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10160</xdr:rowOff>
    </xdr:from>
    <xdr:to>
      <xdr:col>55</xdr:col>
      <xdr:colOff>50800</xdr:colOff>
      <xdr:row>41</xdr:row>
      <xdr:rowOff>111760</xdr:rowOff>
    </xdr:to>
    <xdr:sp macro="" textlink="">
      <xdr:nvSpPr>
        <xdr:cNvPr id="129" name="楕円 128">
          <a:extLst>
            <a:ext uri="{FF2B5EF4-FFF2-40B4-BE49-F238E27FC236}">
              <a16:creationId xmlns:a16="http://schemas.microsoft.com/office/drawing/2014/main" id="{38E9F027-C3AF-4195-A737-49630156B29A}"/>
            </a:ext>
          </a:extLst>
        </xdr:cNvPr>
        <xdr:cNvSpPr/>
      </xdr:nvSpPr>
      <xdr:spPr>
        <a:xfrm>
          <a:off x="10426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96537</xdr:rowOff>
    </xdr:from>
    <xdr:ext cx="469744" cy="259045"/>
    <xdr:sp macro="" textlink="">
      <xdr:nvSpPr>
        <xdr:cNvPr id="130" name="【図書館】&#10;一人当たり面積該当値テキスト">
          <a:extLst>
            <a:ext uri="{FF2B5EF4-FFF2-40B4-BE49-F238E27FC236}">
              <a16:creationId xmlns:a16="http://schemas.microsoft.com/office/drawing/2014/main" id="{0962AAFB-DE0F-4078-BB24-E6C5BE3F0C40}"/>
            </a:ext>
          </a:extLst>
        </xdr:cNvPr>
        <xdr:cNvSpPr txBox="1"/>
      </xdr:nvSpPr>
      <xdr:spPr>
        <a:xfrm>
          <a:off x="10515600"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31" name="楕円 130">
          <a:extLst>
            <a:ext uri="{FF2B5EF4-FFF2-40B4-BE49-F238E27FC236}">
              <a16:creationId xmlns:a16="http://schemas.microsoft.com/office/drawing/2014/main" id="{2DFC80FD-8903-43BF-9A6E-53F96996CE88}"/>
            </a:ext>
          </a:extLst>
        </xdr:cNvPr>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60960</xdr:rowOff>
    </xdr:from>
    <xdr:to>
      <xdr:col>55</xdr:col>
      <xdr:colOff>0</xdr:colOff>
      <xdr:row>41</xdr:row>
      <xdr:rowOff>64770</xdr:rowOff>
    </xdr:to>
    <xdr:cxnSp macro="">
      <xdr:nvCxnSpPr>
        <xdr:cNvPr id="132" name="直線コネクタ 131">
          <a:extLst>
            <a:ext uri="{FF2B5EF4-FFF2-40B4-BE49-F238E27FC236}">
              <a16:creationId xmlns:a16="http://schemas.microsoft.com/office/drawing/2014/main" id="{6FCC2DAC-92E1-4A67-85C2-5FF3908253B5}"/>
            </a:ext>
          </a:extLst>
        </xdr:cNvPr>
        <xdr:cNvCxnSpPr/>
      </xdr:nvCxnSpPr>
      <xdr:spPr>
        <a:xfrm flipV="1">
          <a:off x="9639300" y="7090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13970</xdr:rowOff>
    </xdr:from>
    <xdr:to>
      <xdr:col>46</xdr:col>
      <xdr:colOff>38100</xdr:colOff>
      <xdr:row>41</xdr:row>
      <xdr:rowOff>115570</xdr:rowOff>
    </xdr:to>
    <xdr:sp macro="" textlink="">
      <xdr:nvSpPr>
        <xdr:cNvPr id="133" name="楕円 132">
          <a:extLst>
            <a:ext uri="{FF2B5EF4-FFF2-40B4-BE49-F238E27FC236}">
              <a16:creationId xmlns:a16="http://schemas.microsoft.com/office/drawing/2014/main" id="{A6B5F7FD-8E6C-40D1-92D9-6ACECC30631A}"/>
            </a:ext>
          </a:extLst>
        </xdr:cNvPr>
        <xdr:cNvSpPr/>
      </xdr:nvSpPr>
      <xdr:spPr>
        <a:xfrm>
          <a:off x="869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64770</xdr:rowOff>
    </xdr:to>
    <xdr:cxnSp macro="">
      <xdr:nvCxnSpPr>
        <xdr:cNvPr id="134" name="直線コネクタ 133">
          <a:extLst>
            <a:ext uri="{FF2B5EF4-FFF2-40B4-BE49-F238E27FC236}">
              <a16:creationId xmlns:a16="http://schemas.microsoft.com/office/drawing/2014/main" id="{21F12091-E8B2-4196-977C-9B4DE901E45A}"/>
            </a:ext>
          </a:extLst>
        </xdr:cNvPr>
        <xdr:cNvCxnSpPr/>
      </xdr:nvCxnSpPr>
      <xdr:spPr>
        <a:xfrm>
          <a:off x="8750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17780</xdr:rowOff>
    </xdr:from>
    <xdr:to>
      <xdr:col>41</xdr:col>
      <xdr:colOff>101600</xdr:colOff>
      <xdr:row>41</xdr:row>
      <xdr:rowOff>119380</xdr:rowOff>
    </xdr:to>
    <xdr:sp macro="" textlink="">
      <xdr:nvSpPr>
        <xdr:cNvPr id="135" name="楕円 134">
          <a:extLst>
            <a:ext uri="{FF2B5EF4-FFF2-40B4-BE49-F238E27FC236}">
              <a16:creationId xmlns:a16="http://schemas.microsoft.com/office/drawing/2014/main" id="{3E81A465-9906-48DB-8370-36150E42CAF0}"/>
            </a:ext>
          </a:extLst>
        </xdr:cNvPr>
        <xdr:cNvSpPr/>
      </xdr:nvSpPr>
      <xdr:spPr>
        <a:xfrm>
          <a:off x="7810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64770</xdr:rowOff>
    </xdr:from>
    <xdr:to>
      <xdr:col>45</xdr:col>
      <xdr:colOff>177800</xdr:colOff>
      <xdr:row>41</xdr:row>
      <xdr:rowOff>68580</xdr:rowOff>
    </xdr:to>
    <xdr:cxnSp macro="">
      <xdr:nvCxnSpPr>
        <xdr:cNvPr id="136" name="直線コネクタ 135">
          <a:extLst>
            <a:ext uri="{FF2B5EF4-FFF2-40B4-BE49-F238E27FC236}">
              <a16:creationId xmlns:a16="http://schemas.microsoft.com/office/drawing/2014/main" id="{367BF870-FDE0-4EBC-B593-31B266BE7065}"/>
            </a:ext>
          </a:extLst>
        </xdr:cNvPr>
        <xdr:cNvCxnSpPr/>
      </xdr:nvCxnSpPr>
      <xdr:spPr>
        <a:xfrm flipV="1">
          <a:off x="7861300" y="709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21590</xdr:rowOff>
    </xdr:from>
    <xdr:to>
      <xdr:col>36</xdr:col>
      <xdr:colOff>165100</xdr:colOff>
      <xdr:row>41</xdr:row>
      <xdr:rowOff>123190</xdr:rowOff>
    </xdr:to>
    <xdr:sp macro="" textlink="">
      <xdr:nvSpPr>
        <xdr:cNvPr id="137" name="楕円 136">
          <a:extLst>
            <a:ext uri="{FF2B5EF4-FFF2-40B4-BE49-F238E27FC236}">
              <a16:creationId xmlns:a16="http://schemas.microsoft.com/office/drawing/2014/main" id="{EB0E0479-A579-4701-9176-2879026FCC04}"/>
            </a:ext>
          </a:extLst>
        </xdr:cNvPr>
        <xdr:cNvSpPr/>
      </xdr:nvSpPr>
      <xdr:spPr>
        <a:xfrm>
          <a:off x="692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68580</xdr:rowOff>
    </xdr:from>
    <xdr:to>
      <xdr:col>41</xdr:col>
      <xdr:colOff>50800</xdr:colOff>
      <xdr:row>41</xdr:row>
      <xdr:rowOff>72390</xdr:rowOff>
    </xdr:to>
    <xdr:cxnSp macro="">
      <xdr:nvCxnSpPr>
        <xdr:cNvPr id="138" name="直線コネクタ 137">
          <a:extLst>
            <a:ext uri="{FF2B5EF4-FFF2-40B4-BE49-F238E27FC236}">
              <a16:creationId xmlns:a16="http://schemas.microsoft.com/office/drawing/2014/main" id="{4506B955-7DCA-48B0-9FEF-56E7F4083828}"/>
            </a:ext>
          </a:extLst>
        </xdr:cNvPr>
        <xdr:cNvCxnSpPr/>
      </xdr:nvCxnSpPr>
      <xdr:spPr>
        <a:xfrm flipV="1">
          <a:off x="6972300" y="709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52AAE59B-CBA2-4899-B3FB-4AB25472E43C}"/>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777BE83E-0140-4731-B252-202302B5FD3A}"/>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779358B2-2FD2-4838-A04B-62A33CDD695A}"/>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FEB92874-CB52-4325-A92F-09BF1ACEB1D3}"/>
            </a:ext>
          </a:extLst>
        </xdr:cNvPr>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106697</xdr:rowOff>
    </xdr:from>
    <xdr:ext cx="469744" cy="259045"/>
    <xdr:sp macro="" textlink="">
      <xdr:nvSpPr>
        <xdr:cNvPr id="143" name="n_1mainValue【図書館】&#10;一人当たり面積">
          <a:extLst>
            <a:ext uri="{FF2B5EF4-FFF2-40B4-BE49-F238E27FC236}">
              <a16:creationId xmlns:a16="http://schemas.microsoft.com/office/drawing/2014/main" id="{2145F3C8-C5D5-44AE-86E3-B41C9655EB99}"/>
            </a:ext>
          </a:extLst>
        </xdr:cNvPr>
        <xdr:cNvSpPr txBox="1"/>
      </xdr:nvSpPr>
      <xdr:spPr>
        <a:xfrm>
          <a:off x="9391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106697</xdr:rowOff>
    </xdr:from>
    <xdr:ext cx="469744" cy="259045"/>
    <xdr:sp macro="" textlink="">
      <xdr:nvSpPr>
        <xdr:cNvPr id="144" name="n_2mainValue【図書館】&#10;一人当たり面積">
          <a:extLst>
            <a:ext uri="{FF2B5EF4-FFF2-40B4-BE49-F238E27FC236}">
              <a16:creationId xmlns:a16="http://schemas.microsoft.com/office/drawing/2014/main" id="{B059A20C-8A57-4DD0-B0B2-4A7AA28E1A0C}"/>
            </a:ext>
          </a:extLst>
        </xdr:cNvPr>
        <xdr:cNvSpPr txBox="1"/>
      </xdr:nvSpPr>
      <xdr:spPr>
        <a:xfrm>
          <a:off x="8515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110507</xdr:rowOff>
    </xdr:from>
    <xdr:ext cx="469744" cy="259045"/>
    <xdr:sp macro="" textlink="">
      <xdr:nvSpPr>
        <xdr:cNvPr id="145" name="n_3mainValue【図書館】&#10;一人当たり面積">
          <a:extLst>
            <a:ext uri="{FF2B5EF4-FFF2-40B4-BE49-F238E27FC236}">
              <a16:creationId xmlns:a16="http://schemas.microsoft.com/office/drawing/2014/main" id="{7ACD2A73-9AC0-40B4-9C90-7DA5A1AF82C0}"/>
            </a:ext>
          </a:extLst>
        </xdr:cNvPr>
        <xdr:cNvSpPr txBox="1"/>
      </xdr:nvSpPr>
      <xdr:spPr>
        <a:xfrm>
          <a:off x="7626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114317</xdr:rowOff>
    </xdr:from>
    <xdr:ext cx="469744" cy="259045"/>
    <xdr:sp macro="" textlink="">
      <xdr:nvSpPr>
        <xdr:cNvPr id="146" name="n_4mainValue【図書館】&#10;一人当たり面積">
          <a:extLst>
            <a:ext uri="{FF2B5EF4-FFF2-40B4-BE49-F238E27FC236}">
              <a16:creationId xmlns:a16="http://schemas.microsoft.com/office/drawing/2014/main" id="{D5437D25-BE44-46F0-8E00-FEB5432E82CE}"/>
            </a:ext>
          </a:extLst>
        </xdr:cNvPr>
        <xdr:cNvSpPr txBox="1"/>
      </xdr:nvSpPr>
      <xdr:spPr>
        <a:xfrm>
          <a:off x="6737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8428653-D3FB-45E3-B345-01A3ACC077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C70A9D1-113C-486B-BCB8-A60234D0E01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D734C98-D719-4218-BE68-B9EC6DDEF3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08F1AFD-0D5D-4290-927B-D5A0941688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DAA72DF-3E78-4A80-B6CC-AFC971A33DD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EDA1A45-B498-4B4A-8FC7-849CF0876D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5DE72D0-323B-4465-BF80-60503EF545B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0CEB180-E256-47C9-AF70-C83BFB122A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D4C4D8D-D9B5-4BE0-89ED-C0D7640AA1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084BF95-5E1B-40B8-8083-F727B2BC293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80CC27F-02A0-4DD5-84BB-2BB62796F66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F92C083F-A89A-4950-9A9F-B2B0C95FA31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88D8893-66DE-4EC9-ACB4-58705638DA5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F9657F2-8457-452A-BCC8-03B52C33831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FEADA59-60AC-4B56-8724-FF168BAA2AB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713EC0A4-6959-4F02-8FA0-6462A847A50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3F6D1720-8D47-48FD-8267-08C03D34CDC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17F8DEC-6395-4441-AA0B-E8A63FDEBB4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E86EA1C-C1FE-4911-88E5-ADC828B5412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0BB8F33-039B-4B22-9F9B-426015AE069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C48E546-628B-4CAE-B29E-3083944FA76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3F15EB4-3B91-47CF-9A64-FA08F350109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E3581449-08A4-4C7E-AAB3-64054A580E0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708F32D-2384-4C80-AF34-8F997E09128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EAB611A8-3031-4A01-B27B-58E977650B74}"/>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612EEED4-8E6F-45B1-B9F4-48A7A4DD230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3B288333-6692-4D76-A72A-A186FCB05D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AE9F3EE-731F-4125-97C8-3E65355D2B7E}"/>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3E3727C6-F04F-4138-8F84-9F0A5A1B6AF4}"/>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338624C-7C51-47F0-9DC7-F4629546C1B2}"/>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EC43E9EC-D3B6-41F9-85D8-B4D75CA46F53}"/>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69F924A4-2850-48C4-B507-3F2E3967B8B9}"/>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B02A1819-3D54-4672-9B29-8A0AE106DE96}"/>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FB3D8C8A-C962-440A-A903-E3CED4871A26}"/>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C05C07D0-663A-450A-B48F-3A78C2B0AB39}"/>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B978F55-B571-45CF-A8B2-97927C9C22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5BBF813-1BC3-42EC-8F50-DB54BD9AB9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5AD5351-D7BF-49DE-96B9-8555008D2D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F19C394-6CF9-4760-B24F-C2231C21516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B5AABB6-DCB4-466B-B32F-FAAAAA91E0E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87" name="楕円 186">
          <a:extLst>
            <a:ext uri="{FF2B5EF4-FFF2-40B4-BE49-F238E27FC236}">
              <a16:creationId xmlns:a16="http://schemas.microsoft.com/office/drawing/2014/main" id="{51443305-7F7D-4636-BE0C-106B69C31947}"/>
            </a:ext>
          </a:extLst>
        </xdr:cNvPr>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C994CCF-5BD7-401F-BE9D-43072447FBC5}"/>
            </a:ext>
          </a:extLst>
        </xdr:cNvPr>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33020</xdr:rowOff>
    </xdr:from>
    <xdr:to>
      <xdr:col>20</xdr:col>
      <xdr:colOff>38100</xdr:colOff>
      <xdr:row>61</xdr:row>
      <xdr:rowOff>134620</xdr:rowOff>
    </xdr:to>
    <xdr:sp macro="" textlink="">
      <xdr:nvSpPr>
        <xdr:cNvPr id="189" name="楕円 188">
          <a:extLst>
            <a:ext uri="{FF2B5EF4-FFF2-40B4-BE49-F238E27FC236}">
              <a16:creationId xmlns:a16="http://schemas.microsoft.com/office/drawing/2014/main" id="{A06BBA69-F93D-41D2-8ECD-E14687300BED}"/>
            </a:ext>
          </a:extLst>
        </xdr:cNvPr>
        <xdr:cNvSpPr/>
      </xdr:nvSpPr>
      <xdr:spPr>
        <a:xfrm>
          <a:off x="3746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83820</xdr:rowOff>
    </xdr:from>
    <xdr:to>
      <xdr:col>24</xdr:col>
      <xdr:colOff>63500</xdr:colOff>
      <xdr:row>61</xdr:row>
      <xdr:rowOff>114300</xdr:rowOff>
    </xdr:to>
    <xdr:cxnSp macro="">
      <xdr:nvCxnSpPr>
        <xdr:cNvPr id="190" name="直線コネクタ 189">
          <a:extLst>
            <a:ext uri="{FF2B5EF4-FFF2-40B4-BE49-F238E27FC236}">
              <a16:creationId xmlns:a16="http://schemas.microsoft.com/office/drawing/2014/main" id="{DD1B2ECE-13F7-4E01-A46A-B9E26843090D}"/>
            </a:ext>
          </a:extLst>
        </xdr:cNvPr>
        <xdr:cNvCxnSpPr/>
      </xdr:nvCxnSpPr>
      <xdr:spPr>
        <a:xfrm>
          <a:off x="3797300" y="105422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xdr:rowOff>
    </xdr:from>
    <xdr:to>
      <xdr:col>15</xdr:col>
      <xdr:colOff>101600</xdr:colOff>
      <xdr:row>61</xdr:row>
      <xdr:rowOff>111760</xdr:rowOff>
    </xdr:to>
    <xdr:sp macro="" textlink="">
      <xdr:nvSpPr>
        <xdr:cNvPr id="191" name="楕円 190">
          <a:extLst>
            <a:ext uri="{FF2B5EF4-FFF2-40B4-BE49-F238E27FC236}">
              <a16:creationId xmlns:a16="http://schemas.microsoft.com/office/drawing/2014/main" id="{0B9E9DE3-C8F2-45CB-B9F9-5464F2FA8F97}"/>
            </a:ext>
          </a:extLst>
        </xdr:cNvPr>
        <xdr:cNvSpPr/>
      </xdr:nvSpPr>
      <xdr:spPr>
        <a:xfrm>
          <a:off x="2857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60960</xdr:rowOff>
    </xdr:from>
    <xdr:to>
      <xdr:col>19</xdr:col>
      <xdr:colOff>177800</xdr:colOff>
      <xdr:row>61</xdr:row>
      <xdr:rowOff>83820</xdr:rowOff>
    </xdr:to>
    <xdr:cxnSp macro="">
      <xdr:nvCxnSpPr>
        <xdr:cNvPr id="192" name="直線コネクタ 191">
          <a:extLst>
            <a:ext uri="{FF2B5EF4-FFF2-40B4-BE49-F238E27FC236}">
              <a16:creationId xmlns:a16="http://schemas.microsoft.com/office/drawing/2014/main" id="{ED7ACA78-9931-4908-A647-8A8151DAF4F0}"/>
            </a:ext>
          </a:extLst>
        </xdr:cNvPr>
        <xdr:cNvCxnSpPr/>
      </xdr:nvCxnSpPr>
      <xdr:spPr>
        <a:xfrm>
          <a:off x="2908300" y="10519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151130</xdr:rowOff>
    </xdr:from>
    <xdr:to>
      <xdr:col>10</xdr:col>
      <xdr:colOff>165100</xdr:colOff>
      <xdr:row>61</xdr:row>
      <xdr:rowOff>81280</xdr:rowOff>
    </xdr:to>
    <xdr:sp macro="" textlink="">
      <xdr:nvSpPr>
        <xdr:cNvPr id="193" name="楕円 192">
          <a:extLst>
            <a:ext uri="{FF2B5EF4-FFF2-40B4-BE49-F238E27FC236}">
              <a16:creationId xmlns:a16="http://schemas.microsoft.com/office/drawing/2014/main" id="{89972838-CE5A-4423-9BB7-D16B5F1FA460}"/>
            </a:ext>
          </a:extLst>
        </xdr:cNvPr>
        <xdr:cNvSpPr/>
      </xdr:nvSpPr>
      <xdr:spPr>
        <a:xfrm>
          <a:off x="1968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30480</xdr:rowOff>
    </xdr:from>
    <xdr:to>
      <xdr:col>15</xdr:col>
      <xdr:colOff>50800</xdr:colOff>
      <xdr:row>61</xdr:row>
      <xdr:rowOff>60960</xdr:rowOff>
    </xdr:to>
    <xdr:cxnSp macro="">
      <xdr:nvCxnSpPr>
        <xdr:cNvPr id="194" name="直線コネクタ 193">
          <a:extLst>
            <a:ext uri="{FF2B5EF4-FFF2-40B4-BE49-F238E27FC236}">
              <a16:creationId xmlns:a16="http://schemas.microsoft.com/office/drawing/2014/main" id="{69CDB135-47BE-4519-9C4B-104B47EE629B}"/>
            </a:ext>
          </a:extLst>
        </xdr:cNvPr>
        <xdr:cNvCxnSpPr/>
      </xdr:nvCxnSpPr>
      <xdr:spPr>
        <a:xfrm>
          <a:off x="2019300" y="10488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116840</xdr:rowOff>
    </xdr:from>
    <xdr:to>
      <xdr:col>6</xdr:col>
      <xdr:colOff>38100</xdr:colOff>
      <xdr:row>61</xdr:row>
      <xdr:rowOff>46990</xdr:rowOff>
    </xdr:to>
    <xdr:sp macro="" textlink="">
      <xdr:nvSpPr>
        <xdr:cNvPr id="195" name="楕円 194">
          <a:extLst>
            <a:ext uri="{FF2B5EF4-FFF2-40B4-BE49-F238E27FC236}">
              <a16:creationId xmlns:a16="http://schemas.microsoft.com/office/drawing/2014/main" id="{5C72672B-E119-4AB3-8888-455F33A329A2}"/>
            </a:ext>
          </a:extLst>
        </xdr:cNvPr>
        <xdr:cNvSpPr/>
      </xdr:nvSpPr>
      <xdr:spPr>
        <a:xfrm>
          <a:off x="107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167640</xdr:rowOff>
    </xdr:from>
    <xdr:to>
      <xdr:col>10</xdr:col>
      <xdr:colOff>114300</xdr:colOff>
      <xdr:row>61</xdr:row>
      <xdr:rowOff>30480</xdr:rowOff>
    </xdr:to>
    <xdr:cxnSp macro="">
      <xdr:nvCxnSpPr>
        <xdr:cNvPr id="196" name="直線コネクタ 195">
          <a:extLst>
            <a:ext uri="{FF2B5EF4-FFF2-40B4-BE49-F238E27FC236}">
              <a16:creationId xmlns:a16="http://schemas.microsoft.com/office/drawing/2014/main" id="{6C8D44B0-F217-4DA5-8277-50E0B059DEA0}"/>
            </a:ext>
          </a:extLst>
        </xdr:cNvPr>
        <xdr:cNvCxnSpPr/>
      </xdr:nvCxnSpPr>
      <xdr:spPr>
        <a:xfrm>
          <a:off x="1130300" y="10454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A3EA6265-EA79-4DA9-A0E2-39A4D6674288}"/>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D64B3767-7613-4B62-BF8B-F4975E554219}"/>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394A27A4-CFFC-43AC-80B3-F3F8DF35F65E}"/>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6DB6B93C-EF56-482E-B67F-51BAFEAC365B}"/>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125747</xdr:rowOff>
    </xdr:from>
    <xdr:ext cx="405111" cy="259045"/>
    <xdr:sp macro="" textlink="">
      <xdr:nvSpPr>
        <xdr:cNvPr id="201" name="n_1mainValue【体育館・プール】&#10;有形固定資産減価償却率">
          <a:extLst>
            <a:ext uri="{FF2B5EF4-FFF2-40B4-BE49-F238E27FC236}">
              <a16:creationId xmlns:a16="http://schemas.microsoft.com/office/drawing/2014/main" id="{3CD46C18-594F-4671-B8AE-A8718E3519FD}"/>
            </a:ext>
          </a:extLst>
        </xdr:cNvPr>
        <xdr:cNvSpPr txBox="1"/>
      </xdr:nvSpPr>
      <xdr:spPr>
        <a:xfrm>
          <a:off x="35820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102887</xdr:rowOff>
    </xdr:from>
    <xdr:ext cx="405111" cy="259045"/>
    <xdr:sp macro="" textlink="">
      <xdr:nvSpPr>
        <xdr:cNvPr id="202" name="n_2mainValue【体育館・プール】&#10;有形固定資産減価償却率">
          <a:extLst>
            <a:ext uri="{FF2B5EF4-FFF2-40B4-BE49-F238E27FC236}">
              <a16:creationId xmlns:a16="http://schemas.microsoft.com/office/drawing/2014/main" id="{31183305-BD19-42E2-8CB0-97ECC907E116}"/>
            </a:ext>
          </a:extLst>
        </xdr:cNvPr>
        <xdr:cNvSpPr txBox="1"/>
      </xdr:nvSpPr>
      <xdr:spPr>
        <a:xfrm>
          <a:off x="2705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72407</xdr:rowOff>
    </xdr:from>
    <xdr:ext cx="405111" cy="259045"/>
    <xdr:sp macro="" textlink="">
      <xdr:nvSpPr>
        <xdr:cNvPr id="203" name="n_3mainValue【体育館・プール】&#10;有形固定資産減価償却率">
          <a:extLst>
            <a:ext uri="{FF2B5EF4-FFF2-40B4-BE49-F238E27FC236}">
              <a16:creationId xmlns:a16="http://schemas.microsoft.com/office/drawing/2014/main" id="{96B2B55E-DBF3-4903-A9FC-0AE29000D75E}"/>
            </a:ext>
          </a:extLst>
        </xdr:cNvPr>
        <xdr:cNvSpPr txBox="1"/>
      </xdr:nvSpPr>
      <xdr:spPr>
        <a:xfrm>
          <a:off x="1816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38117</xdr:rowOff>
    </xdr:from>
    <xdr:ext cx="405111" cy="259045"/>
    <xdr:sp macro="" textlink="">
      <xdr:nvSpPr>
        <xdr:cNvPr id="204" name="n_4mainValue【体育館・プール】&#10;有形固定資産減価償却率">
          <a:extLst>
            <a:ext uri="{FF2B5EF4-FFF2-40B4-BE49-F238E27FC236}">
              <a16:creationId xmlns:a16="http://schemas.microsoft.com/office/drawing/2014/main" id="{9B411563-31B9-45E7-B9AE-4CF1072318B6}"/>
            </a:ext>
          </a:extLst>
        </xdr:cNvPr>
        <xdr:cNvSpPr txBox="1"/>
      </xdr:nvSpPr>
      <xdr:spPr>
        <a:xfrm>
          <a:off x="927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06738B3-432B-4A29-9875-DFB9974DA5B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0FC838A-3947-433A-A2BE-002AB98879C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7CCC20E-4950-4803-9B3A-B9B33B3D2B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369D3E2-591A-49E3-8F43-534BFB4AEDC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4F6469F-980E-46B1-B05A-6F7DC90CA8B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706728F-8D82-4E5C-94AD-FF1399BB18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FF8DD3E-DD18-4851-BF99-ABC1C9401CC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86D589F-4DF6-4A97-8A56-69C410418F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D648643-677D-4FB5-B2FC-51E1A86BED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5269F12-FB1D-4B02-B973-A01D1AD0D3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5CF5F7A-06F0-42AF-BAFC-B1BC314F031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577F5142-C7EB-4A3B-BC4E-5836C8BEA9D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9F84055-75CA-4608-A36C-13C6C9A6AB3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2AB790D-FE37-4C77-A821-02B87709C3C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CF8F9BE-D2CF-4A69-9391-348D6F6BB8C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D1696860-4268-4E16-A6B0-BD8729579F1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790C99E-E876-4676-B637-51E8F4BA4E9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D64D4E8D-D0B7-4A39-930D-2C80669CCD9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0F8026B-2F6B-4FA5-A9BA-3A3D33AD574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38E62BB-09D6-46F9-893C-B51297E319B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20B4508-E5D9-40C2-8DDC-D171C6D1828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1374330-B08E-4E2E-B93B-B5D19B4B35E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37770C0-D5B9-4973-9660-A479C4C5FDB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C7CF1029-211D-4AB3-B059-1AB4C7D8ABCB}"/>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0E312854-8CB7-4B67-B702-D28C6BF5B9CD}"/>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FAA0CFA-DF86-42EF-96F3-CA30BF0FBFB9}"/>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5501ABA5-705D-48EA-8279-5ADDDE44B436}"/>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4CB4C64D-53AB-4DE7-8439-2ABB84C9AF25}"/>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74C0CEBF-8FB8-4D2E-92A2-68EE2265BF8A}"/>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6DF5279C-CFF9-4D91-A495-BC776C943820}"/>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93CD2635-1D7A-4236-8200-F62CE617D294}"/>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41A8B206-563C-4C83-A7FE-263D5DED81FC}"/>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3575AC4A-A5E1-4351-8F93-53A86D12BA40}"/>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CCF7F8BB-63D5-4482-90CD-2634929F3EFB}"/>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85A7C06-5A1A-4751-888A-5C8BB36571F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14D08F3-4EF9-489A-A8B4-C2E8946F2A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E5DCA95-8CAB-4918-A8F9-85F915495C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0020B2D-C03C-4FA7-8F3C-444A334AE73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72A3F10-9487-4B15-8A69-199D4BBD986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42926</xdr:rowOff>
    </xdr:from>
    <xdr:to>
      <xdr:col>55</xdr:col>
      <xdr:colOff>50800</xdr:colOff>
      <xdr:row>63</xdr:row>
      <xdr:rowOff>144526</xdr:rowOff>
    </xdr:to>
    <xdr:sp macro="" textlink="">
      <xdr:nvSpPr>
        <xdr:cNvPr id="244" name="楕円 243">
          <a:extLst>
            <a:ext uri="{FF2B5EF4-FFF2-40B4-BE49-F238E27FC236}">
              <a16:creationId xmlns:a16="http://schemas.microsoft.com/office/drawing/2014/main" id="{C99DF217-59C9-4D39-9565-DEC1DA87970F}"/>
            </a:ext>
          </a:extLst>
        </xdr:cNvPr>
        <xdr:cNvSpPr/>
      </xdr:nvSpPr>
      <xdr:spPr>
        <a:xfrm>
          <a:off x="10426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21353</xdr:rowOff>
    </xdr:from>
    <xdr:ext cx="469744" cy="259045"/>
    <xdr:sp macro="" textlink="">
      <xdr:nvSpPr>
        <xdr:cNvPr id="245" name="【体育館・プール】&#10;一人当たり面積該当値テキスト">
          <a:extLst>
            <a:ext uri="{FF2B5EF4-FFF2-40B4-BE49-F238E27FC236}">
              <a16:creationId xmlns:a16="http://schemas.microsoft.com/office/drawing/2014/main" id="{4992FD8C-9268-485C-A77C-438D55E8B141}"/>
            </a:ext>
          </a:extLst>
        </xdr:cNvPr>
        <xdr:cNvSpPr txBox="1"/>
      </xdr:nvSpPr>
      <xdr:spPr>
        <a:xfrm>
          <a:off x="10515600"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45212</xdr:rowOff>
    </xdr:from>
    <xdr:to>
      <xdr:col>50</xdr:col>
      <xdr:colOff>165100</xdr:colOff>
      <xdr:row>63</xdr:row>
      <xdr:rowOff>146812</xdr:rowOff>
    </xdr:to>
    <xdr:sp macro="" textlink="">
      <xdr:nvSpPr>
        <xdr:cNvPr id="246" name="楕円 245">
          <a:extLst>
            <a:ext uri="{FF2B5EF4-FFF2-40B4-BE49-F238E27FC236}">
              <a16:creationId xmlns:a16="http://schemas.microsoft.com/office/drawing/2014/main" id="{0D6C07ED-7B14-438A-8D7B-2E28A47F74B6}"/>
            </a:ext>
          </a:extLst>
        </xdr:cNvPr>
        <xdr:cNvSpPr/>
      </xdr:nvSpPr>
      <xdr:spPr>
        <a:xfrm>
          <a:off x="9588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93726</xdr:rowOff>
    </xdr:from>
    <xdr:to>
      <xdr:col>55</xdr:col>
      <xdr:colOff>0</xdr:colOff>
      <xdr:row>63</xdr:row>
      <xdr:rowOff>96012</xdr:rowOff>
    </xdr:to>
    <xdr:cxnSp macro="">
      <xdr:nvCxnSpPr>
        <xdr:cNvPr id="247" name="直線コネクタ 246">
          <a:extLst>
            <a:ext uri="{FF2B5EF4-FFF2-40B4-BE49-F238E27FC236}">
              <a16:creationId xmlns:a16="http://schemas.microsoft.com/office/drawing/2014/main" id="{99A7CBE2-F6CA-4C4C-B4E1-F410DAB372E6}"/>
            </a:ext>
          </a:extLst>
        </xdr:cNvPr>
        <xdr:cNvCxnSpPr/>
      </xdr:nvCxnSpPr>
      <xdr:spPr>
        <a:xfrm flipV="1">
          <a:off x="9639300" y="1089507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47117</xdr:rowOff>
    </xdr:from>
    <xdr:to>
      <xdr:col>46</xdr:col>
      <xdr:colOff>38100</xdr:colOff>
      <xdr:row>63</xdr:row>
      <xdr:rowOff>148717</xdr:rowOff>
    </xdr:to>
    <xdr:sp macro="" textlink="">
      <xdr:nvSpPr>
        <xdr:cNvPr id="248" name="楕円 247">
          <a:extLst>
            <a:ext uri="{FF2B5EF4-FFF2-40B4-BE49-F238E27FC236}">
              <a16:creationId xmlns:a16="http://schemas.microsoft.com/office/drawing/2014/main" id="{F6CEE7CD-D30A-4289-ADEC-252A57C1A335}"/>
            </a:ext>
          </a:extLst>
        </xdr:cNvPr>
        <xdr:cNvSpPr/>
      </xdr:nvSpPr>
      <xdr:spPr>
        <a:xfrm>
          <a:off x="8699500" y="108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96012</xdr:rowOff>
    </xdr:from>
    <xdr:to>
      <xdr:col>50</xdr:col>
      <xdr:colOff>114300</xdr:colOff>
      <xdr:row>63</xdr:row>
      <xdr:rowOff>97917</xdr:rowOff>
    </xdr:to>
    <xdr:cxnSp macro="">
      <xdr:nvCxnSpPr>
        <xdr:cNvPr id="249" name="直線コネクタ 248">
          <a:extLst>
            <a:ext uri="{FF2B5EF4-FFF2-40B4-BE49-F238E27FC236}">
              <a16:creationId xmlns:a16="http://schemas.microsoft.com/office/drawing/2014/main" id="{BABDB406-0D4D-46E0-AA6E-CD17465460DA}"/>
            </a:ext>
          </a:extLst>
        </xdr:cNvPr>
        <xdr:cNvCxnSpPr/>
      </xdr:nvCxnSpPr>
      <xdr:spPr>
        <a:xfrm flipV="1">
          <a:off x="8750300" y="1089736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49403</xdr:rowOff>
    </xdr:from>
    <xdr:to>
      <xdr:col>41</xdr:col>
      <xdr:colOff>101600</xdr:colOff>
      <xdr:row>63</xdr:row>
      <xdr:rowOff>151003</xdr:rowOff>
    </xdr:to>
    <xdr:sp macro="" textlink="">
      <xdr:nvSpPr>
        <xdr:cNvPr id="250" name="楕円 249">
          <a:extLst>
            <a:ext uri="{FF2B5EF4-FFF2-40B4-BE49-F238E27FC236}">
              <a16:creationId xmlns:a16="http://schemas.microsoft.com/office/drawing/2014/main" id="{399FDC72-9094-4FD0-AB96-6D390EFA4693}"/>
            </a:ext>
          </a:extLst>
        </xdr:cNvPr>
        <xdr:cNvSpPr/>
      </xdr:nvSpPr>
      <xdr:spPr>
        <a:xfrm>
          <a:off x="7810500" y="108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97917</xdr:rowOff>
    </xdr:from>
    <xdr:to>
      <xdr:col>45</xdr:col>
      <xdr:colOff>177800</xdr:colOff>
      <xdr:row>63</xdr:row>
      <xdr:rowOff>100203</xdr:rowOff>
    </xdr:to>
    <xdr:cxnSp macro="">
      <xdr:nvCxnSpPr>
        <xdr:cNvPr id="251" name="直線コネクタ 250">
          <a:extLst>
            <a:ext uri="{FF2B5EF4-FFF2-40B4-BE49-F238E27FC236}">
              <a16:creationId xmlns:a16="http://schemas.microsoft.com/office/drawing/2014/main" id="{B215289B-6408-4EF2-AA6B-18A05193CB2A}"/>
            </a:ext>
          </a:extLst>
        </xdr:cNvPr>
        <xdr:cNvCxnSpPr/>
      </xdr:nvCxnSpPr>
      <xdr:spPr>
        <a:xfrm flipV="1">
          <a:off x="7861300" y="1089926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51689</xdr:rowOff>
    </xdr:from>
    <xdr:to>
      <xdr:col>36</xdr:col>
      <xdr:colOff>165100</xdr:colOff>
      <xdr:row>63</xdr:row>
      <xdr:rowOff>153289</xdr:rowOff>
    </xdr:to>
    <xdr:sp macro="" textlink="">
      <xdr:nvSpPr>
        <xdr:cNvPr id="252" name="楕円 251">
          <a:extLst>
            <a:ext uri="{FF2B5EF4-FFF2-40B4-BE49-F238E27FC236}">
              <a16:creationId xmlns:a16="http://schemas.microsoft.com/office/drawing/2014/main" id="{E7B4CA1C-F7A4-453E-B5F9-DF4569C7096A}"/>
            </a:ext>
          </a:extLst>
        </xdr:cNvPr>
        <xdr:cNvSpPr/>
      </xdr:nvSpPr>
      <xdr:spPr>
        <a:xfrm>
          <a:off x="6921500" y="108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100203</xdr:rowOff>
    </xdr:from>
    <xdr:to>
      <xdr:col>41</xdr:col>
      <xdr:colOff>50800</xdr:colOff>
      <xdr:row>63</xdr:row>
      <xdr:rowOff>102489</xdr:rowOff>
    </xdr:to>
    <xdr:cxnSp macro="">
      <xdr:nvCxnSpPr>
        <xdr:cNvPr id="253" name="直線コネクタ 252">
          <a:extLst>
            <a:ext uri="{FF2B5EF4-FFF2-40B4-BE49-F238E27FC236}">
              <a16:creationId xmlns:a16="http://schemas.microsoft.com/office/drawing/2014/main" id="{C9CD59B6-F985-460F-B027-075BBE3CB736}"/>
            </a:ext>
          </a:extLst>
        </xdr:cNvPr>
        <xdr:cNvCxnSpPr/>
      </xdr:nvCxnSpPr>
      <xdr:spPr>
        <a:xfrm flipV="1">
          <a:off x="6972300" y="1090155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8B0F44EE-1387-4AD3-AB4D-08D10BE317FF}"/>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18F83DF7-AB46-461A-81CD-A9D9D6D365B3}"/>
            </a:ext>
          </a:extLst>
        </xdr:cNvPr>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77E5E062-C57D-44D7-8F46-7CB9C4742B5E}"/>
            </a:ext>
          </a:extLst>
        </xdr:cNvPr>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C36EA2B0-CDEC-4941-A494-2843D69ABC3A}"/>
            </a:ext>
          </a:extLst>
        </xdr:cNvPr>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137939</xdr:rowOff>
    </xdr:from>
    <xdr:ext cx="469744" cy="259045"/>
    <xdr:sp macro="" textlink="">
      <xdr:nvSpPr>
        <xdr:cNvPr id="258" name="n_1mainValue【体育館・プール】&#10;一人当たり面積">
          <a:extLst>
            <a:ext uri="{FF2B5EF4-FFF2-40B4-BE49-F238E27FC236}">
              <a16:creationId xmlns:a16="http://schemas.microsoft.com/office/drawing/2014/main" id="{9074B6D1-6306-4056-8AD6-6C81516AEFC2}"/>
            </a:ext>
          </a:extLst>
        </xdr:cNvPr>
        <xdr:cNvSpPr txBox="1"/>
      </xdr:nvSpPr>
      <xdr:spPr>
        <a:xfrm>
          <a:off x="9391727" y="1093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165244</xdr:rowOff>
    </xdr:from>
    <xdr:ext cx="469744" cy="259045"/>
    <xdr:sp macro="" textlink="">
      <xdr:nvSpPr>
        <xdr:cNvPr id="259" name="n_2mainValue【体育館・プール】&#10;一人当たり面積">
          <a:extLst>
            <a:ext uri="{FF2B5EF4-FFF2-40B4-BE49-F238E27FC236}">
              <a16:creationId xmlns:a16="http://schemas.microsoft.com/office/drawing/2014/main" id="{F34CB0A3-C313-49F4-9C60-C4D59A4F4D9F}"/>
            </a:ext>
          </a:extLst>
        </xdr:cNvPr>
        <xdr:cNvSpPr txBox="1"/>
      </xdr:nvSpPr>
      <xdr:spPr>
        <a:xfrm>
          <a:off x="8515427" y="1062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167530</xdr:rowOff>
    </xdr:from>
    <xdr:ext cx="469744" cy="259045"/>
    <xdr:sp macro="" textlink="">
      <xdr:nvSpPr>
        <xdr:cNvPr id="260" name="n_3mainValue【体育館・プール】&#10;一人当たり面積">
          <a:extLst>
            <a:ext uri="{FF2B5EF4-FFF2-40B4-BE49-F238E27FC236}">
              <a16:creationId xmlns:a16="http://schemas.microsoft.com/office/drawing/2014/main" id="{CB6716AA-1FFF-4E25-8DD3-790EFF2E298A}"/>
            </a:ext>
          </a:extLst>
        </xdr:cNvPr>
        <xdr:cNvSpPr txBox="1"/>
      </xdr:nvSpPr>
      <xdr:spPr>
        <a:xfrm>
          <a:off x="7626427" y="1062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169816</xdr:rowOff>
    </xdr:from>
    <xdr:ext cx="469744" cy="259045"/>
    <xdr:sp macro="" textlink="">
      <xdr:nvSpPr>
        <xdr:cNvPr id="261" name="n_4mainValue【体育館・プール】&#10;一人当たり面積">
          <a:extLst>
            <a:ext uri="{FF2B5EF4-FFF2-40B4-BE49-F238E27FC236}">
              <a16:creationId xmlns:a16="http://schemas.microsoft.com/office/drawing/2014/main" id="{A87B4EF2-906C-427C-AF5D-09FB36A1899B}"/>
            </a:ext>
          </a:extLst>
        </xdr:cNvPr>
        <xdr:cNvSpPr txBox="1"/>
      </xdr:nvSpPr>
      <xdr:spPr>
        <a:xfrm>
          <a:off x="6737427" y="1062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69467DA-7B2C-43EC-8D05-847A06DE58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8E74F8C-5CA2-4BCE-9183-CB567E43D3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D6DA950-DAD1-4CD3-A59C-1352487FA5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7AEE8EC-E380-4B8D-9210-877C728DF48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D29543E-7C79-47A2-8205-E4707DED616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D2D7298-05A1-45C8-A823-C495E3493D3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7E90CF8-4364-4FEF-AC8A-488D66E675B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B89FD36-9AD8-442A-88D7-DED09D720C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AD2FF46-5CC2-4C62-9F42-FECFB4DDBB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99F113B-B205-4371-8AE1-001728C1DD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57E2DE0-6A8A-4222-99DC-2A0A885DA83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C138985-322C-4BE8-96E0-77A2843ABC6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FE46FB0B-8EFD-465A-B31A-AB29FAF1553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350535C-B2B7-4B5D-A1AC-3CB5D26BCD7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5E1A7A75-5E7F-473B-A885-D52BF293A97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C3B96439-C0F5-449F-ACEF-C98A4A514F8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7CCAF78-ED6B-4F4C-8854-C9783FB12BD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2AF94EA-3EBF-4CEC-BF40-26A971469C0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4D6DDF64-CB34-4FEE-84F5-7504F1B7820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52247AC1-01B0-4EA8-8AD3-A788E6B46B9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7557DF3E-93BA-41A9-A110-E24B727E095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67984F0-3689-4E39-8F4E-29C032BCCB5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22579F4-F836-4E23-B0EA-E7201EF1462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AB99AA6-F6B5-47E2-AC2C-22E558E645F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B169AFD6-D5F3-4D8D-8084-222AC39250F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E9EA00AB-CFAE-48EE-8D85-5E15DA247DBE}"/>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18DAB603-65A7-4D33-8D26-0DE81D5D5E5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391530F1-5DD5-474B-9EB4-FA5141FE20F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4737CFAC-A86F-47C4-B402-F43943BB7DF1}"/>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556F4F99-667D-4EE6-9691-F0C18D562A24}"/>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DB457D9C-8716-47A0-A92B-E48920FFE4FF}"/>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46FBA8C6-80F0-430C-A6FB-B276D0E24AC5}"/>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B83D2BE0-443D-4720-B644-70EC30C0121A}"/>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6C88C2B3-2B02-444C-AE2D-1315C00977DE}"/>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8D3B36A9-19F2-4778-A774-302EA0D75839}"/>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58046DE9-9BE1-4EFC-8E74-A941B1B863CC}"/>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7CB1682-85B7-4BE4-8F66-A497383C817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3F60EFE-F387-423B-8963-D37EE106781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86C8461-300A-4BE5-ACAA-EEFB1876FE1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311363F-63BC-4E67-9FAA-CB741303524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3637C5D-D7E6-4E7A-AB2D-8CA43E15C0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153851</xdr:rowOff>
    </xdr:from>
    <xdr:to>
      <xdr:col>24</xdr:col>
      <xdr:colOff>114300</xdr:colOff>
      <xdr:row>81</xdr:row>
      <xdr:rowOff>84001</xdr:rowOff>
    </xdr:to>
    <xdr:sp macro="" textlink="">
      <xdr:nvSpPr>
        <xdr:cNvPr id="303" name="楕円 302">
          <a:extLst>
            <a:ext uri="{FF2B5EF4-FFF2-40B4-BE49-F238E27FC236}">
              <a16:creationId xmlns:a16="http://schemas.microsoft.com/office/drawing/2014/main" id="{EEAAC556-0E34-487C-A9FA-F1BC805DA1F9}"/>
            </a:ext>
          </a:extLst>
        </xdr:cNvPr>
        <xdr:cNvSpPr/>
      </xdr:nvSpPr>
      <xdr:spPr>
        <a:xfrm>
          <a:off x="45847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5278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6CCDDE31-FA3D-49DD-98E5-2CBCB9372ECC}"/>
            </a:ext>
          </a:extLst>
        </xdr:cNvPr>
        <xdr:cNvSpPr txBox="1"/>
      </xdr:nvSpPr>
      <xdr:spPr>
        <a:xfrm>
          <a:off x="4673600" y="1372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127726</xdr:rowOff>
    </xdr:from>
    <xdr:to>
      <xdr:col>20</xdr:col>
      <xdr:colOff>38100</xdr:colOff>
      <xdr:row>81</xdr:row>
      <xdr:rowOff>57876</xdr:rowOff>
    </xdr:to>
    <xdr:sp macro="" textlink="">
      <xdr:nvSpPr>
        <xdr:cNvPr id="305" name="楕円 304">
          <a:extLst>
            <a:ext uri="{FF2B5EF4-FFF2-40B4-BE49-F238E27FC236}">
              <a16:creationId xmlns:a16="http://schemas.microsoft.com/office/drawing/2014/main" id="{A40924F5-4473-4087-917E-9A8BA989BF8F}"/>
            </a:ext>
          </a:extLst>
        </xdr:cNvPr>
        <xdr:cNvSpPr/>
      </xdr:nvSpPr>
      <xdr:spPr>
        <a:xfrm>
          <a:off x="3746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7076</xdr:rowOff>
    </xdr:from>
    <xdr:to>
      <xdr:col>24</xdr:col>
      <xdr:colOff>63500</xdr:colOff>
      <xdr:row>81</xdr:row>
      <xdr:rowOff>33201</xdr:rowOff>
    </xdr:to>
    <xdr:cxnSp macro="">
      <xdr:nvCxnSpPr>
        <xdr:cNvPr id="306" name="直線コネクタ 305">
          <a:extLst>
            <a:ext uri="{FF2B5EF4-FFF2-40B4-BE49-F238E27FC236}">
              <a16:creationId xmlns:a16="http://schemas.microsoft.com/office/drawing/2014/main" id="{E9A7CA49-DD1D-4725-812C-D37A29F826F9}"/>
            </a:ext>
          </a:extLst>
        </xdr:cNvPr>
        <xdr:cNvCxnSpPr/>
      </xdr:nvCxnSpPr>
      <xdr:spPr>
        <a:xfrm>
          <a:off x="3797300" y="138945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91802</xdr:rowOff>
    </xdr:from>
    <xdr:to>
      <xdr:col>15</xdr:col>
      <xdr:colOff>101600</xdr:colOff>
      <xdr:row>81</xdr:row>
      <xdr:rowOff>21952</xdr:rowOff>
    </xdr:to>
    <xdr:sp macro="" textlink="">
      <xdr:nvSpPr>
        <xdr:cNvPr id="307" name="楕円 306">
          <a:extLst>
            <a:ext uri="{FF2B5EF4-FFF2-40B4-BE49-F238E27FC236}">
              <a16:creationId xmlns:a16="http://schemas.microsoft.com/office/drawing/2014/main" id="{F040AF6E-6F5E-4A2F-9B00-2FE3356A7F93}"/>
            </a:ext>
          </a:extLst>
        </xdr:cNvPr>
        <xdr:cNvSpPr/>
      </xdr:nvSpPr>
      <xdr:spPr>
        <a:xfrm>
          <a:off x="2857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142602</xdr:rowOff>
    </xdr:from>
    <xdr:to>
      <xdr:col>19</xdr:col>
      <xdr:colOff>177800</xdr:colOff>
      <xdr:row>81</xdr:row>
      <xdr:rowOff>7076</xdr:rowOff>
    </xdr:to>
    <xdr:cxnSp macro="">
      <xdr:nvCxnSpPr>
        <xdr:cNvPr id="308" name="直線コネクタ 307">
          <a:extLst>
            <a:ext uri="{FF2B5EF4-FFF2-40B4-BE49-F238E27FC236}">
              <a16:creationId xmlns:a16="http://schemas.microsoft.com/office/drawing/2014/main" id="{4876E4E3-3D91-4606-AB77-4A7E45B0CFA2}"/>
            </a:ext>
          </a:extLst>
        </xdr:cNvPr>
        <xdr:cNvCxnSpPr/>
      </xdr:nvCxnSpPr>
      <xdr:spPr>
        <a:xfrm>
          <a:off x="2908300" y="138586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60779</xdr:rowOff>
    </xdr:from>
    <xdr:to>
      <xdr:col>10</xdr:col>
      <xdr:colOff>165100</xdr:colOff>
      <xdr:row>80</xdr:row>
      <xdr:rowOff>162379</xdr:rowOff>
    </xdr:to>
    <xdr:sp macro="" textlink="">
      <xdr:nvSpPr>
        <xdr:cNvPr id="309" name="楕円 308">
          <a:extLst>
            <a:ext uri="{FF2B5EF4-FFF2-40B4-BE49-F238E27FC236}">
              <a16:creationId xmlns:a16="http://schemas.microsoft.com/office/drawing/2014/main" id="{FDB93BCD-2D72-428F-9B4E-A053815176D8}"/>
            </a:ext>
          </a:extLst>
        </xdr:cNvPr>
        <xdr:cNvSpPr/>
      </xdr:nvSpPr>
      <xdr:spPr>
        <a:xfrm>
          <a:off x="1968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111579</xdr:rowOff>
    </xdr:from>
    <xdr:to>
      <xdr:col>15</xdr:col>
      <xdr:colOff>50800</xdr:colOff>
      <xdr:row>80</xdr:row>
      <xdr:rowOff>142602</xdr:rowOff>
    </xdr:to>
    <xdr:cxnSp macro="">
      <xdr:nvCxnSpPr>
        <xdr:cNvPr id="310" name="直線コネクタ 309">
          <a:extLst>
            <a:ext uri="{FF2B5EF4-FFF2-40B4-BE49-F238E27FC236}">
              <a16:creationId xmlns:a16="http://schemas.microsoft.com/office/drawing/2014/main" id="{784AF2F5-B9D1-412D-AD0E-3BEBF339FBB2}"/>
            </a:ext>
          </a:extLst>
        </xdr:cNvPr>
        <xdr:cNvCxnSpPr/>
      </xdr:nvCxnSpPr>
      <xdr:spPr>
        <a:xfrm>
          <a:off x="2019300" y="138275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37919</xdr:rowOff>
    </xdr:from>
    <xdr:to>
      <xdr:col>6</xdr:col>
      <xdr:colOff>38100</xdr:colOff>
      <xdr:row>80</xdr:row>
      <xdr:rowOff>139519</xdr:rowOff>
    </xdr:to>
    <xdr:sp macro="" textlink="">
      <xdr:nvSpPr>
        <xdr:cNvPr id="311" name="楕円 310">
          <a:extLst>
            <a:ext uri="{FF2B5EF4-FFF2-40B4-BE49-F238E27FC236}">
              <a16:creationId xmlns:a16="http://schemas.microsoft.com/office/drawing/2014/main" id="{0542E424-1061-4643-8D69-2808F6F5B291}"/>
            </a:ext>
          </a:extLst>
        </xdr:cNvPr>
        <xdr:cNvSpPr/>
      </xdr:nvSpPr>
      <xdr:spPr>
        <a:xfrm>
          <a:off x="10795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88719</xdr:rowOff>
    </xdr:from>
    <xdr:to>
      <xdr:col>10</xdr:col>
      <xdr:colOff>114300</xdr:colOff>
      <xdr:row>80</xdr:row>
      <xdr:rowOff>111579</xdr:rowOff>
    </xdr:to>
    <xdr:cxnSp macro="">
      <xdr:nvCxnSpPr>
        <xdr:cNvPr id="312" name="直線コネクタ 311">
          <a:extLst>
            <a:ext uri="{FF2B5EF4-FFF2-40B4-BE49-F238E27FC236}">
              <a16:creationId xmlns:a16="http://schemas.microsoft.com/office/drawing/2014/main" id="{93C195BE-9A1D-46BC-81EA-8DD0D28EA14B}"/>
            </a:ext>
          </a:extLst>
        </xdr:cNvPr>
        <xdr:cNvCxnSpPr/>
      </xdr:nvCxnSpPr>
      <xdr:spPr>
        <a:xfrm>
          <a:off x="1130300" y="138047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a:extLst>
            <a:ext uri="{FF2B5EF4-FFF2-40B4-BE49-F238E27FC236}">
              <a16:creationId xmlns:a16="http://schemas.microsoft.com/office/drawing/2014/main" id="{384008FE-AB1D-41E6-998D-99FE665FF702}"/>
            </a:ext>
          </a:extLst>
        </xdr:cNvPr>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a:extLst>
            <a:ext uri="{FF2B5EF4-FFF2-40B4-BE49-F238E27FC236}">
              <a16:creationId xmlns:a16="http://schemas.microsoft.com/office/drawing/2014/main" id="{B5162FA4-3DAE-4E4C-92CE-188556F390A8}"/>
            </a:ext>
          </a:extLst>
        </xdr:cNvPr>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a:extLst>
            <a:ext uri="{FF2B5EF4-FFF2-40B4-BE49-F238E27FC236}">
              <a16:creationId xmlns:a16="http://schemas.microsoft.com/office/drawing/2014/main" id="{3ECE05C1-19E0-4FFC-8403-0B22F44D081A}"/>
            </a:ext>
          </a:extLst>
        </xdr:cNvPr>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a:extLst>
            <a:ext uri="{FF2B5EF4-FFF2-40B4-BE49-F238E27FC236}">
              <a16:creationId xmlns:a16="http://schemas.microsoft.com/office/drawing/2014/main" id="{9B0642F1-0480-4460-83DB-288103D0541B}"/>
            </a:ext>
          </a:extLst>
        </xdr:cNvPr>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74403</xdr:rowOff>
    </xdr:from>
    <xdr:ext cx="405111" cy="259045"/>
    <xdr:sp macro="" textlink="">
      <xdr:nvSpPr>
        <xdr:cNvPr id="317" name="n_1mainValue【福祉施設】&#10;有形固定資産減価償却率">
          <a:extLst>
            <a:ext uri="{FF2B5EF4-FFF2-40B4-BE49-F238E27FC236}">
              <a16:creationId xmlns:a16="http://schemas.microsoft.com/office/drawing/2014/main" id="{5C22C16E-BF40-4C23-8E7D-8F089221FF8D}"/>
            </a:ext>
          </a:extLst>
        </xdr:cNvPr>
        <xdr:cNvSpPr txBox="1"/>
      </xdr:nvSpPr>
      <xdr:spPr>
        <a:xfrm>
          <a:off x="3582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38479</xdr:rowOff>
    </xdr:from>
    <xdr:ext cx="405111" cy="259045"/>
    <xdr:sp macro="" textlink="">
      <xdr:nvSpPr>
        <xdr:cNvPr id="318" name="n_2mainValue【福祉施設】&#10;有形固定資産減価償却率">
          <a:extLst>
            <a:ext uri="{FF2B5EF4-FFF2-40B4-BE49-F238E27FC236}">
              <a16:creationId xmlns:a16="http://schemas.microsoft.com/office/drawing/2014/main" id="{FB2830F9-B3B2-4ED6-9C21-6AD4C525FAB7}"/>
            </a:ext>
          </a:extLst>
        </xdr:cNvPr>
        <xdr:cNvSpPr txBox="1"/>
      </xdr:nvSpPr>
      <xdr:spPr>
        <a:xfrm>
          <a:off x="2705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7456</xdr:rowOff>
    </xdr:from>
    <xdr:ext cx="405111" cy="259045"/>
    <xdr:sp macro="" textlink="">
      <xdr:nvSpPr>
        <xdr:cNvPr id="319" name="n_3mainValue【福祉施設】&#10;有形固定資産減価償却率">
          <a:extLst>
            <a:ext uri="{FF2B5EF4-FFF2-40B4-BE49-F238E27FC236}">
              <a16:creationId xmlns:a16="http://schemas.microsoft.com/office/drawing/2014/main" id="{B63BEF74-387E-43A3-B2D3-99419F4DDE4F}"/>
            </a:ext>
          </a:extLst>
        </xdr:cNvPr>
        <xdr:cNvSpPr txBox="1"/>
      </xdr:nvSpPr>
      <xdr:spPr>
        <a:xfrm>
          <a:off x="1816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156046</xdr:rowOff>
    </xdr:from>
    <xdr:ext cx="405111" cy="259045"/>
    <xdr:sp macro="" textlink="">
      <xdr:nvSpPr>
        <xdr:cNvPr id="320" name="n_4mainValue【福祉施設】&#10;有形固定資産減価償却率">
          <a:extLst>
            <a:ext uri="{FF2B5EF4-FFF2-40B4-BE49-F238E27FC236}">
              <a16:creationId xmlns:a16="http://schemas.microsoft.com/office/drawing/2014/main" id="{28161DF4-6F11-4B80-ADDF-05F219333959}"/>
            </a:ext>
          </a:extLst>
        </xdr:cNvPr>
        <xdr:cNvSpPr txBox="1"/>
      </xdr:nvSpPr>
      <xdr:spPr>
        <a:xfrm>
          <a:off x="927744" y="1352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40D1F0D-5E13-46E8-A449-0AAFD55DE1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F2EB354-C6D7-44F9-92D7-7BC8FE87DC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DD24885-4ABF-4A3D-A1F0-C9B531784C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97DF3A8-9BCE-4D43-B3B7-EF20C613CF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E0B10AD-5E02-4C38-8874-59BBD7F8B0F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1567F08-D4D1-4973-B03B-C7F447B460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7BC7733-25C3-4CC6-8BAF-990CC0513A0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891A0AC-1D00-4CDE-AABB-B106A4E0066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108526A-2055-4FE3-91A5-2B24A08D018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B787719-BEED-4F38-8EF9-A6747492F48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4BA9E9A3-8119-47A7-8015-25BB1AB9B8A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78C03611-16FF-4A78-B38A-BF5081E69AB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4E0D62E9-2A9D-4669-BEF0-B118479ABC8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36A16EFB-DF20-41FD-9745-99C740BF13B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83EDF69A-4B9B-491C-A9B1-BE25EECD56B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E73442DD-EA74-43D9-B13B-096CC139343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4E6297E8-89F5-49E2-A783-D8A49A31646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C069D325-8C5F-4DEA-838C-480C90285C0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2686858F-EDB4-4427-8E7B-A863D6363C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8AD5939D-D454-497B-A663-16552D94E21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4CB9F280-923F-4538-BAB0-7C834DACA0C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E2E40D5D-DE89-417B-AA7A-9E5986784BA4}"/>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38EAF84C-67F0-43BF-9ADD-D13783F3FEA3}"/>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4C9355F8-318A-40BB-9454-58DA63603A89}"/>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229D0AA9-95AE-47A2-9C92-77620A8221C3}"/>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58051CDC-3A2B-4387-BDED-CFD6CDE8307B}"/>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83F297CD-55A5-4BD4-BA7E-65DC318BE050}"/>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54727C8E-C248-4422-8828-43F6104A16E7}"/>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03B65CC3-6CA2-424B-9976-7DE56558BB5F}"/>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90A7B550-9939-43C8-B49D-A11133AE54BD}"/>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AB3C4AF6-7644-44D8-8D2B-C78CE056844A}"/>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61687F06-66A1-4148-B7AF-2B4801173CDD}"/>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0EA04FC-5FD5-4C94-AC68-2015D36CF5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2FE1649-D2D7-4749-A0D4-DDE21810FD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10D8D6A-3F37-4F17-92A4-70820B301EC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41B4B26-2A1B-472B-9CE0-2ABCE2AF0C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A62E769-057F-403E-86FA-5810BCF8FF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58" name="楕円 357">
          <a:extLst>
            <a:ext uri="{FF2B5EF4-FFF2-40B4-BE49-F238E27FC236}">
              <a16:creationId xmlns:a16="http://schemas.microsoft.com/office/drawing/2014/main" id="{0A9A9427-4BAF-44C5-BB2A-5532C1EE4D3E}"/>
            </a:ext>
          </a:extLst>
        </xdr:cNvPr>
        <xdr:cNvSpPr/>
      </xdr:nvSpPr>
      <xdr:spPr>
        <a:xfrm>
          <a:off x="10426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116603</xdr:rowOff>
    </xdr:from>
    <xdr:ext cx="469744" cy="259045"/>
    <xdr:sp macro="" textlink="">
      <xdr:nvSpPr>
        <xdr:cNvPr id="359" name="【福祉施設】&#10;一人当たり面積該当値テキスト">
          <a:extLst>
            <a:ext uri="{FF2B5EF4-FFF2-40B4-BE49-F238E27FC236}">
              <a16:creationId xmlns:a16="http://schemas.microsoft.com/office/drawing/2014/main" id="{337022BC-17BF-4EB1-A17C-00418F301A98}"/>
            </a:ext>
          </a:extLst>
        </xdr:cNvPr>
        <xdr:cNvSpPr txBox="1"/>
      </xdr:nvSpPr>
      <xdr:spPr>
        <a:xfrm>
          <a:off x="10515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140463</xdr:rowOff>
    </xdr:from>
    <xdr:to>
      <xdr:col>50</xdr:col>
      <xdr:colOff>165100</xdr:colOff>
      <xdr:row>85</xdr:row>
      <xdr:rowOff>70613</xdr:rowOff>
    </xdr:to>
    <xdr:sp macro="" textlink="">
      <xdr:nvSpPr>
        <xdr:cNvPr id="360" name="楕円 359">
          <a:extLst>
            <a:ext uri="{FF2B5EF4-FFF2-40B4-BE49-F238E27FC236}">
              <a16:creationId xmlns:a16="http://schemas.microsoft.com/office/drawing/2014/main" id="{6B9C31B7-ABBA-4C98-89E0-BC5FEB0BF35A}"/>
            </a:ext>
          </a:extLst>
        </xdr:cNvPr>
        <xdr:cNvSpPr/>
      </xdr:nvSpPr>
      <xdr:spPr>
        <a:xfrm>
          <a:off x="9588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17526</xdr:rowOff>
    </xdr:from>
    <xdr:to>
      <xdr:col>55</xdr:col>
      <xdr:colOff>0</xdr:colOff>
      <xdr:row>85</xdr:row>
      <xdr:rowOff>19813</xdr:rowOff>
    </xdr:to>
    <xdr:cxnSp macro="">
      <xdr:nvCxnSpPr>
        <xdr:cNvPr id="361" name="直線コネクタ 360">
          <a:extLst>
            <a:ext uri="{FF2B5EF4-FFF2-40B4-BE49-F238E27FC236}">
              <a16:creationId xmlns:a16="http://schemas.microsoft.com/office/drawing/2014/main" id="{FF6EDD8B-6370-40CB-9C2D-CCF9A1CDA820}"/>
            </a:ext>
          </a:extLst>
        </xdr:cNvPr>
        <xdr:cNvCxnSpPr/>
      </xdr:nvCxnSpPr>
      <xdr:spPr>
        <a:xfrm flipV="1">
          <a:off x="9639300" y="145907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62" name="楕円 361">
          <a:extLst>
            <a:ext uri="{FF2B5EF4-FFF2-40B4-BE49-F238E27FC236}">
              <a16:creationId xmlns:a16="http://schemas.microsoft.com/office/drawing/2014/main" id="{2A991025-E8C5-407F-A20C-66E0F1176BA2}"/>
            </a:ext>
          </a:extLst>
        </xdr:cNvPr>
        <xdr:cNvSpPr/>
      </xdr:nvSpPr>
      <xdr:spPr>
        <a:xfrm>
          <a:off x="8699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19813</xdr:rowOff>
    </xdr:from>
    <xdr:to>
      <xdr:col>50</xdr:col>
      <xdr:colOff>114300</xdr:colOff>
      <xdr:row>85</xdr:row>
      <xdr:rowOff>22098</xdr:rowOff>
    </xdr:to>
    <xdr:cxnSp macro="">
      <xdr:nvCxnSpPr>
        <xdr:cNvPr id="363" name="直線コネクタ 362">
          <a:extLst>
            <a:ext uri="{FF2B5EF4-FFF2-40B4-BE49-F238E27FC236}">
              <a16:creationId xmlns:a16="http://schemas.microsoft.com/office/drawing/2014/main" id="{F2DE72A3-93F3-41A3-9EDC-7E25293567F7}"/>
            </a:ext>
          </a:extLst>
        </xdr:cNvPr>
        <xdr:cNvCxnSpPr/>
      </xdr:nvCxnSpPr>
      <xdr:spPr>
        <a:xfrm flipV="1">
          <a:off x="8750300" y="1459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145035</xdr:rowOff>
    </xdr:from>
    <xdr:to>
      <xdr:col>41</xdr:col>
      <xdr:colOff>101600</xdr:colOff>
      <xdr:row>85</xdr:row>
      <xdr:rowOff>75185</xdr:rowOff>
    </xdr:to>
    <xdr:sp macro="" textlink="">
      <xdr:nvSpPr>
        <xdr:cNvPr id="364" name="楕円 363">
          <a:extLst>
            <a:ext uri="{FF2B5EF4-FFF2-40B4-BE49-F238E27FC236}">
              <a16:creationId xmlns:a16="http://schemas.microsoft.com/office/drawing/2014/main" id="{2AB71B2C-7A1A-4C08-985F-DEF03A4CB992}"/>
            </a:ext>
          </a:extLst>
        </xdr:cNvPr>
        <xdr:cNvSpPr/>
      </xdr:nvSpPr>
      <xdr:spPr>
        <a:xfrm>
          <a:off x="7810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22098</xdr:rowOff>
    </xdr:from>
    <xdr:to>
      <xdr:col>45</xdr:col>
      <xdr:colOff>177800</xdr:colOff>
      <xdr:row>85</xdr:row>
      <xdr:rowOff>24385</xdr:rowOff>
    </xdr:to>
    <xdr:cxnSp macro="">
      <xdr:nvCxnSpPr>
        <xdr:cNvPr id="365" name="直線コネクタ 364">
          <a:extLst>
            <a:ext uri="{FF2B5EF4-FFF2-40B4-BE49-F238E27FC236}">
              <a16:creationId xmlns:a16="http://schemas.microsoft.com/office/drawing/2014/main" id="{D089B948-023C-426E-B530-4E5F6357E2CF}"/>
            </a:ext>
          </a:extLst>
        </xdr:cNvPr>
        <xdr:cNvCxnSpPr/>
      </xdr:nvCxnSpPr>
      <xdr:spPr>
        <a:xfrm flipV="1">
          <a:off x="7861300" y="1459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149606</xdr:rowOff>
    </xdr:from>
    <xdr:to>
      <xdr:col>36</xdr:col>
      <xdr:colOff>165100</xdr:colOff>
      <xdr:row>85</xdr:row>
      <xdr:rowOff>79756</xdr:rowOff>
    </xdr:to>
    <xdr:sp macro="" textlink="">
      <xdr:nvSpPr>
        <xdr:cNvPr id="366" name="楕円 365">
          <a:extLst>
            <a:ext uri="{FF2B5EF4-FFF2-40B4-BE49-F238E27FC236}">
              <a16:creationId xmlns:a16="http://schemas.microsoft.com/office/drawing/2014/main" id="{94D7F2D0-98E7-477B-8FEC-071C35C1A9AB}"/>
            </a:ext>
          </a:extLst>
        </xdr:cNvPr>
        <xdr:cNvSpPr/>
      </xdr:nvSpPr>
      <xdr:spPr>
        <a:xfrm>
          <a:off x="6921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24385</xdr:rowOff>
    </xdr:from>
    <xdr:to>
      <xdr:col>41</xdr:col>
      <xdr:colOff>50800</xdr:colOff>
      <xdr:row>85</xdr:row>
      <xdr:rowOff>28956</xdr:rowOff>
    </xdr:to>
    <xdr:cxnSp macro="">
      <xdr:nvCxnSpPr>
        <xdr:cNvPr id="367" name="直線コネクタ 366">
          <a:extLst>
            <a:ext uri="{FF2B5EF4-FFF2-40B4-BE49-F238E27FC236}">
              <a16:creationId xmlns:a16="http://schemas.microsoft.com/office/drawing/2014/main" id="{BE1F7521-E1A0-49C7-897D-2B6AAC8F8C1E}"/>
            </a:ext>
          </a:extLst>
        </xdr:cNvPr>
        <xdr:cNvCxnSpPr/>
      </xdr:nvCxnSpPr>
      <xdr:spPr>
        <a:xfrm flipV="1">
          <a:off x="6972300" y="145976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0BA7961B-75D6-4E25-BF8F-91044299AE30}"/>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a:extLst>
            <a:ext uri="{FF2B5EF4-FFF2-40B4-BE49-F238E27FC236}">
              <a16:creationId xmlns:a16="http://schemas.microsoft.com/office/drawing/2014/main" id="{EC24E926-5247-4C2A-8F0C-9CF5F9BFF6D6}"/>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a:extLst>
            <a:ext uri="{FF2B5EF4-FFF2-40B4-BE49-F238E27FC236}">
              <a16:creationId xmlns:a16="http://schemas.microsoft.com/office/drawing/2014/main" id="{4F19511F-3ADF-44F5-ABCD-30A4336B887D}"/>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a:extLst>
            <a:ext uri="{FF2B5EF4-FFF2-40B4-BE49-F238E27FC236}">
              <a16:creationId xmlns:a16="http://schemas.microsoft.com/office/drawing/2014/main" id="{22AE8539-59B0-4032-B47F-0954CB4C2D34}"/>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61740</xdr:rowOff>
    </xdr:from>
    <xdr:ext cx="469744" cy="259045"/>
    <xdr:sp macro="" textlink="">
      <xdr:nvSpPr>
        <xdr:cNvPr id="372" name="n_1mainValue【福祉施設】&#10;一人当たり面積">
          <a:extLst>
            <a:ext uri="{FF2B5EF4-FFF2-40B4-BE49-F238E27FC236}">
              <a16:creationId xmlns:a16="http://schemas.microsoft.com/office/drawing/2014/main" id="{80B4D4B9-68CE-43D3-ADE7-10E1333FCC38}"/>
            </a:ext>
          </a:extLst>
        </xdr:cNvPr>
        <xdr:cNvSpPr txBox="1"/>
      </xdr:nvSpPr>
      <xdr:spPr>
        <a:xfrm>
          <a:off x="93917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64025</xdr:rowOff>
    </xdr:from>
    <xdr:ext cx="469744" cy="259045"/>
    <xdr:sp macro="" textlink="">
      <xdr:nvSpPr>
        <xdr:cNvPr id="373" name="n_2mainValue【福祉施設】&#10;一人当たり面積">
          <a:extLst>
            <a:ext uri="{FF2B5EF4-FFF2-40B4-BE49-F238E27FC236}">
              <a16:creationId xmlns:a16="http://schemas.microsoft.com/office/drawing/2014/main" id="{8272A05E-D3C3-44E4-9C2E-880BF728E1D5}"/>
            </a:ext>
          </a:extLst>
        </xdr:cNvPr>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66312</xdr:rowOff>
    </xdr:from>
    <xdr:ext cx="469744" cy="259045"/>
    <xdr:sp macro="" textlink="">
      <xdr:nvSpPr>
        <xdr:cNvPr id="374" name="n_3mainValue【福祉施設】&#10;一人当たり面積">
          <a:extLst>
            <a:ext uri="{FF2B5EF4-FFF2-40B4-BE49-F238E27FC236}">
              <a16:creationId xmlns:a16="http://schemas.microsoft.com/office/drawing/2014/main" id="{616BE0B0-0877-460B-A6BF-2A84CAD0BF74}"/>
            </a:ext>
          </a:extLst>
        </xdr:cNvPr>
        <xdr:cNvSpPr txBox="1"/>
      </xdr:nvSpPr>
      <xdr:spPr>
        <a:xfrm>
          <a:off x="7626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70883</xdr:rowOff>
    </xdr:from>
    <xdr:ext cx="469744" cy="259045"/>
    <xdr:sp macro="" textlink="">
      <xdr:nvSpPr>
        <xdr:cNvPr id="375" name="n_4mainValue【福祉施設】&#10;一人当たり面積">
          <a:extLst>
            <a:ext uri="{FF2B5EF4-FFF2-40B4-BE49-F238E27FC236}">
              <a16:creationId xmlns:a16="http://schemas.microsoft.com/office/drawing/2014/main" id="{20C383D9-6616-4276-BF41-0F17A0AF47ED}"/>
            </a:ext>
          </a:extLst>
        </xdr:cNvPr>
        <xdr:cNvSpPr txBox="1"/>
      </xdr:nvSpPr>
      <xdr:spPr>
        <a:xfrm>
          <a:off x="6737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6B536062-D4E8-4BD9-BB9B-83F63F3397D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EA125788-34DD-457D-A6AB-3BB5E52DFEC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17CC148-CEB3-48B7-9ED6-F716C1702F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DF7D2F3-62F7-47F9-8F98-8B81EF164F4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5260FA58-AC3C-4EB3-B6BF-676A797AAC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6201108E-5EBA-4E72-9BB5-BC18BBE51BA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A44D703A-AE82-48DD-99CB-2459E0F03D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6FEE8BEB-2044-4F8D-A5B1-8F3842CEFFB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642724E5-0AEC-44F5-90A8-589F8D5FA90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C91FC0BC-F8D4-4259-9602-8D0AD3EF858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500991CD-4B72-4C77-B7E1-0757ED4EA4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ED50D055-BE7E-4676-9EE8-3CC836C298F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A1071946-A57E-4C67-86AC-A08C638A007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2518E2F2-0E06-4BC9-8C22-74973465DDD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B37A12E8-E391-4CB0-9A12-DE2A15F3A69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8C70FF3D-0184-4A1B-97B3-FC6EB7A5C26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E03B2D2D-54EC-44DD-8890-C5E367AEA01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26A67858-7815-44F8-A86B-4D9ACC2AF10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60540B66-7AA6-4FE0-8D9A-D02A4171467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66A98409-F365-4531-8494-5DB98EF7C9A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22206F1D-45BA-4A2A-8F0A-CDD12C62559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82121A6C-8B89-44FD-A36E-F810FB70E3E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4E084DF-A437-4051-838F-C4C30772BB7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A28A136C-634B-494A-B514-A481E549428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BBDC68C2-92A8-4D70-86D6-3A4CEEDD6E8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42ECD427-60C9-4E67-B734-540C008DD79C}"/>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F314A3F4-DAA9-448D-B6E7-E69ABD275D9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BE0CBED4-5901-46F9-9DC5-4B4F3891F3F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2DB58BA0-A072-4071-9000-570FA95A126E}"/>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FC81E433-ADD8-469F-961A-925927ACF3AC}"/>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CA820EBD-BA84-4278-9574-D75FE14A6345}"/>
            </a:ext>
          </a:extLst>
        </xdr:cNvPr>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7FC7B555-2CF6-41C9-BD78-A3AB962C1F88}"/>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DB387D23-5146-4887-8BB6-166FE56AC558}"/>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8DDA3ABB-ACBA-4518-87BB-FEDFC8DC0771}"/>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F9FD2E4D-F966-45F8-8492-7BC19520B374}"/>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A57ABAAF-341A-4C6C-A7C6-788BB0C73AC4}"/>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E10035B-DC38-4B16-AB60-31EF203B005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62BF4B8-B3AB-4562-B93B-F44EBF63CFF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531318E8-892C-4626-B17E-712D917D0C6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5EA4BFE-F949-405B-93CD-953AF28F3AE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56EA480-9378-486C-B2F9-B31C7CFEB1C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67855</xdr:rowOff>
    </xdr:from>
    <xdr:to>
      <xdr:col>24</xdr:col>
      <xdr:colOff>114300</xdr:colOff>
      <xdr:row>104</xdr:row>
      <xdr:rowOff>169455</xdr:rowOff>
    </xdr:to>
    <xdr:sp macro="" textlink="">
      <xdr:nvSpPr>
        <xdr:cNvPr id="417" name="楕円 416">
          <a:extLst>
            <a:ext uri="{FF2B5EF4-FFF2-40B4-BE49-F238E27FC236}">
              <a16:creationId xmlns:a16="http://schemas.microsoft.com/office/drawing/2014/main" id="{EFEF3D55-7C28-415B-9D81-F209363544B7}"/>
            </a:ext>
          </a:extLst>
        </xdr:cNvPr>
        <xdr:cNvSpPr/>
      </xdr:nvSpPr>
      <xdr:spPr>
        <a:xfrm>
          <a:off x="4584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90732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30CB7424-23D2-4975-B738-4E817432B292}"/>
            </a:ext>
          </a:extLst>
        </xdr:cNvPr>
        <xdr:cNvSpPr txBox="1"/>
      </xdr:nvSpPr>
      <xdr:spPr>
        <a:xfrm>
          <a:off x="4673600" y="1775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419" name="楕円 418">
          <a:extLst>
            <a:ext uri="{FF2B5EF4-FFF2-40B4-BE49-F238E27FC236}">
              <a16:creationId xmlns:a16="http://schemas.microsoft.com/office/drawing/2014/main" id="{0995C665-F287-4EA5-B09E-92D303EAEAC0}"/>
            </a:ext>
          </a:extLst>
        </xdr:cNvPr>
        <xdr:cNvSpPr/>
      </xdr:nvSpPr>
      <xdr:spPr>
        <a:xfrm>
          <a:off x="3746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118655</xdr:rowOff>
    </xdr:to>
    <xdr:cxnSp macro="">
      <xdr:nvCxnSpPr>
        <xdr:cNvPr id="420" name="直線コネクタ 419">
          <a:extLst>
            <a:ext uri="{FF2B5EF4-FFF2-40B4-BE49-F238E27FC236}">
              <a16:creationId xmlns:a16="http://schemas.microsoft.com/office/drawing/2014/main" id="{DF12FA6C-AA1F-4AE1-B273-5B53EE4859A8}"/>
            </a:ext>
          </a:extLst>
        </xdr:cNvPr>
        <xdr:cNvCxnSpPr/>
      </xdr:nvCxnSpPr>
      <xdr:spPr>
        <a:xfrm>
          <a:off x="3797300" y="1791843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4173</xdr:rowOff>
    </xdr:from>
    <xdr:to>
      <xdr:col>15</xdr:col>
      <xdr:colOff>101600</xdr:colOff>
      <xdr:row>104</xdr:row>
      <xdr:rowOff>105773</xdr:rowOff>
    </xdr:to>
    <xdr:sp macro="" textlink="">
      <xdr:nvSpPr>
        <xdr:cNvPr id="421" name="楕円 420">
          <a:extLst>
            <a:ext uri="{FF2B5EF4-FFF2-40B4-BE49-F238E27FC236}">
              <a16:creationId xmlns:a16="http://schemas.microsoft.com/office/drawing/2014/main" id="{E627B5F9-8918-4D60-B46D-D50E6E8B0615}"/>
            </a:ext>
          </a:extLst>
        </xdr:cNvPr>
        <xdr:cNvSpPr/>
      </xdr:nvSpPr>
      <xdr:spPr>
        <a:xfrm>
          <a:off x="2857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54973</xdr:rowOff>
    </xdr:from>
    <xdr:to>
      <xdr:col>19</xdr:col>
      <xdr:colOff>177800</xdr:colOff>
      <xdr:row>104</xdr:row>
      <xdr:rowOff>87630</xdr:rowOff>
    </xdr:to>
    <xdr:cxnSp macro="">
      <xdr:nvCxnSpPr>
        <xdr:cNvPr id="422" name="直線コネクタ 421">
          <a:extLst>
            <a:ext uri="{FF2B5EF4-FFF2-40B4-BE49-F238E27FC236}">
              <a16:creationId xmlns:a16="http://schemas.microsoft.com/office/drawing/2014/main" id="{21055978-A1E8-47B3-A29F-3FF4C9A923DA}"/>
            </a:ext>
          </a:extLst>
        </xdr:cNvPr>
        <xdr:cNvCxnSpPr/>
      </xdr:nvCxnSpPr>
      <xdr:spPr>
        <a:xfrm>
          <a:off x="2908300" y="178857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144599</xdr:rowOff>
    </xdr:from>
    <xdr:to>
      <xdr:col>10</xdr:col>
      <xdr:colOff>165100</xdr:colOff>
      <xdr:row>104</xdr:row>
      <xdr:rowOff>74749</xdr:rowOff>
    </xdr:to>
    <xdr:sp macro="" textlink="">
      <xdr:nvSpPr>
        <xdr:cNvPr id="423" name="楕円 422">
          <a:extLst>
            <a:ext uri="{FF2B5EF4-FFF2-40B4-BE49-F238E27FC236}">
              <a16:creationId xmlns:a16="http://schemas.microsoft.com/office/drawing/2014/main" id="{38BFBFF3-0C2F-4713-80E4-9BB1ECEC5DE9}"/>
            </a:ext>
          </a:extLst>
        </xdr:cNvPr>
        <xdr:cNvSpPr/>
      </xdr:nvSpPr>
      <xdr:spPr>
        <a:xfrm>
          <a:off x="1968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23949</xdr:rowOff>
    </xdr:from>
    <xdr:to>
      <xdr:col>15</xdr:col>
      <xdr:colOff>50800</xdr:colOff>
      <xdr:row>104</xdr:row>
      <xdr:rowOff>54973</xdr:rowOff>
    </xdr:to>
    <xdr:cxnSp macro="">
      <xdr:nvCxnSpPr>
        <xdr:cNvPr id="424" name="直線コネクタ 423">
          <a:extLst>
            <a:ext uri="{FF2B5EF4-FFF2-40B4-BE49-F238E27FC236}">
              <a16:creationId xmlns:a16="http://schemas.microsoft.com/office/drawing/2014/main" id="{F99937AE-E124-42DC-A81F-0229E3DCFD51}"/>
            </a:ext>
          </a:extLst>
        </xdr:cNvPr>
        <xdr:cNvCxnSpPr/>
      </xdr:nvCxnSpPr>
      <xdr:spPr>
        <a:xfrm>
          <a:off x="2019300" y="178547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111942</xdr:rowOff>
    </xdr:from>
    <xdr:to>
      <xdr:col>6</xdr:col>
      <xdr:colOff>38100</xdr:colOff>
      <xdr:row>104</xdr:row>
      <xdr:rowOff>42092</xdr:rowOff>
    </xdr:to>
    <xdr:sp macro="" textlink="">
      <xdr:nvSpPr>
        <xdr:cNvPr id="425" name="楕円 424">
          <a:extLst>
            <a:ext uri="{FF2B5EF4-FFF2-40B4-BE49-F238E27FC236}">
              <a16:creationId xmlns:a16="http://schemas.microsoft.com/office/drawing/2014/main" id="{2F35B3F2-99B6-406C-9D0D-56110A8B0BCB}"/>
            </a:ext>
          </a:extLst>
        </xdr:cNvPr>
        <xdr:cNvSpPr/>
      </xdr:nvSpPr>
      <xdr:spPr>
        <a:xfrm>
          <a:off x="1079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162742</xdr:rowOff>
    </xdr:from>
    <xdr:to>
      <xdr:col>10</xdr:col>
      <xdr:colOff>114300</xdr:colOff>
      <xdr:row>104</xdr:row>
      <xdr:rowOff>23949</xdr:rowOff>
    </xdr:to>
    <xdr:cxnSp macro="">
      <xdr:nvCxnSpPr>
        <xdr:cNvPr id="426" name="直線コネクタ 425">
          <a:extLst>
            <a:ext uri="{FF2B5EF4-FFF2-40B4-BE49-F238E27FC236}">
              <a16:creationId xmlns:a16="http://schemas.microsoft.com/office/drawing/2014/main" id="{51988392-6D97-4417-8ABA-D21F4CFD2572}"/>
            </a:ext>
          </a:extLst>
        </xdr:cNvPr>
        <xdr:cNvCxnSpPr/>
      </xdr:nvCxnSpPr>
      <xdr:spPr>
        <a:xfrm>
          <a:off x="1130300" y="1782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a:extLst>
            <a:ext uri="{FF2B5EF4-FFF2-40B4-BE49-F238E27FC236}">
              <a16:creationId xmlns:a16="http://schemas.microsoft.com/office/drawing/2014/main" id="{1BDB881B-D193-4816-B5B7-707F8C690A9C}"/>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28" name="n_2aveValue【市民会館】&#10;有形固定資産減価償却率">
          <a:extLst>
            <a:ext uri="{FF2B5EF4-FFF2-40B4-BE49-F238E27FC236}">
              <a16:creationId xmlns:a16="http://schemas.microsoft.com/office/drawing/2014/main" id="{5D1F4B8F-2BCC-4694-B7A9-F92CC2823524}"/>
            </a:ext>
          </a:extLst>
        </xdr:cNvPr>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29" name="n_3aveValue【市民会館】&#10;有形固定資産減価償却率">
          <a:extLst>
            <a:ext uri="{FF2B5EF4-FFF2-40B4-BE49-F238E27FC236}">
              <a16:creationId xmlns:a16="http://schemas.microsoft.com/office/drawing/2014/main" id="{F22B5B9C-F4CD-4E43-98A2-B72C124865E2}"/>
            </a:ext>
          </a:extLst>
        </xdr:cNvPr>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30" name="n_4aveValue【市民会館】&#10;有形固定資産減価償却率">
          <a:extLst>
            <a:ext uri="{FF2B5EF4-FFF2-40B4-BE49-F238E27FC236}">
              <a16:creationId xmlns:a16="http://schemas.microsoft.com/office/drawing/2014/main" id="{EFB042AB-E5FA-40BD-A78F-30F3DD2F99CC}"/>
            </a:ext>
          </a:extLst>
        </xdr:cNvPr>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154957</xdr:rowOff>
    </xdr:from>
    <xdr:ext cx="405111" cy="259045"/>
    <xdr:sp macro="" textlink="">
      <xdr:nvSpPr>
        <xdr:cNvPr id="431" name="n_1mainValue【市民会館】&#10;有形固定資産減価償却率">
          <a:extLst>
            <a:ext uri="{FF2B5EF4-FFF2-40B4-BE49-F238E27FC236}">
              <a16:creationId xmlns:a16="http://schemas.microsoft.com/office/drawing/2014/main" id="{30F67015-C5A5-4DFC-ABF9-51E11120700D}"/>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122300</xdr:rowOff>
    </xdr:from>
    <xdr:ext cx="405111" cy="259045"/>
    <xdr:sp macro="" textlink="">
      <xdr:nvSpPr>
        <xdr:cNvPr id="432" name="n_2mainValue【市民会館】&#10;有形固定資産減価償却率">
          <a:extLst>
            <a:ext uri="{FF2B5EF4-FFF2-40B4-BE49-F238E27FC236}">
              <a16:creationId xmlns:a16="http://schemas.microsoft.com/office/drawing/2014/main" id="{3DA791C3-2D57-4806-8958-9E1750C72A77}"/>
            </a:ext>
          </a:extLst>
        </xdr:cNvPr>
        <xdr:cNvSpPr txBox="1"/>
      </xdr:nvSpPr>
      <xdr:spPr>
        <a:xfrm>
          <a:off x="2705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91276</xdr:rowOff>
    </xdr:from>
    <xdr:ext cx="405111" cy="259045"/>
    <xdr:sp macro="" textlink="">
      <xdr:nvSpPr>
        <xdr:cNvPr id="433" name="n_3mainValue【市民会館】&#10;有形固定資産減価償却率">
          <a:extLst>
            <a:ext uri="{FF2B5EF4-FFF2-40B4-BE49-F238E27FC236}">
              <a16:creationId xmlns:a16="http://schemas.microsoft.com/office/drawing/2014/main" id="{6436E750-FF8C-4ED9-85D9-093A84864494}"/>
            </a:ext>
          </a:extLst>
        </xdr:cNvPr>
        <xdr:cNvSpPr txBox="1"/>
      </xdr:nvSpPr>
      <xdr:spPr>
        <a:xfrm>
          <a:off x="1816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58619</xdr:rowOff>
    </xdr:from>
    <xdr:ext cx="405111" cy="259045"/>
    <xdr:sp macro="" textlink="">
      <xdr:nvSpPr>
        <xdr:cNvPr id="434" name="n_4mainValue【市民会館】&#10;有形固定資産減価償却率">
          <a:extLst>
            <a:ext uri="{FF2B5EF4-FFF2-40B4-BE49-F238E27FC236}">
              <a16:creationId xmlns:a16="http://schemas.microsoft.com/office/drawing/2014/main" id="{F099454E-B355-41B3-96AA-1A88B7F203BE}"/>
            </a:ext>
          </a:extLst>
        </xdr:cNvPr>
        <xdr:cNvSpPr txBox="1"/>
      </xdr:nvSpPr>
      <xdr:spPr>
        <a:xfrm>
          <a:off x="927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CB1C9C8A-BEFC-40B6-9173-7511C3DB7C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7E497810-0432-4826-9114-3B19C43A713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87332C9F-25C7-414F-BE1B-1C5E33047FD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ACF561DA-241B-4BEB-B5B8-397FADD327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72C20792-32F4-4FD9-A842-BC651D7FF17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A06BE51F-ED0C-470A-96A5-1F4B45EB16D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A3E03927-0FE5-45D1-A52B-B6E651683B3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AE090C7-DB14-4565-8B0B-0279449FFD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6086699-C546-4911-99D2-39481CE511F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A4792EC9-A4F1-4EFD-A95C-15BBFA54635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800DA350-C087-42AC-8067-43FB30EAB86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74E3A3BB-324D-4DB2-A3D5-32045368620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C2C0C533-28E9-4567-B848-33C7912FA46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B6003647-28B7-4516-8C1F-26C2296245C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A3325013-6A4D-47B2-ADEF-D1991B82001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D1154495-1DBE-4992-9398-D1047A1BB0C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72B7CF68-7553-4C78-A9E6-9D76D02D127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5ED44365-B182-4201-BCE3-684AA828FF3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35FDA64A-B885-442B-A6F2-D2153281243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C9EED7E2-A8C4-49CF-9FD6-F768A082BF7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90A86503-AD62-4907-9800-E0ED110DCC8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1A54DFCA-956F-4AAA-8B50-C14E9E1FF4F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C0515350-0619-4095-91AE-674AB272CDB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D2B74012-63C6-4E49-B185-58DF552FD4E4}"/>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1A29A9A2-2D5F-4EEA-83DE-8D7A294E91FF}"/>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4A924F0B-0026-44CC-BC33-7A0B3FE906D8}"/>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DE920018-0A2C-4AA3-A6EA-0059E47369DE}"/>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728E0B24-6182-458B-9888-D59EDB534180}"/>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A0D87522-242D-4FCD-A297-E2B26BD2C503}"/>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BF5F1326-1043-4A13-8F98-A05CCBCA1735}"/>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A5A6A325-946C-48FD-BCD6-52E09130BA1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EC683B27-806D-48B9-8856-2FCF7E0115F1}"/>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1F2F4D0C-F495-4506-B38C-F3002A8F92DF}"/>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E0AD58F0-82D0-4FB4-81FF-18E10D0654EA}"/>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C0B410A-DD48-4CB3-B5C2-06C834ED7B1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42108E8-9AFA-46E0-AAB2-AFBB853FE14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4C574A0-5302-47F6-B537-B97ACFAB0BF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4F865D8-3DCC-47DB-A1BD-B59A997C43A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C20A923-096D-45A2-BBDB-8814231CF79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82550</xdr:rowOff>
    </xdr:from>
    <xdr:to>
      <xdr:col>55</xdr:col>
      <xdr:colOff>50800</xdr:colOff>
      <xdr:row>107</xdr:row>
      <xdr:rowOff>12700</xdr:rowOff>
    </xdr:to>
    <xdr:sp macro="" textlink="">
      <xdr:nvSpPr>
        <xdr:cNvPr id="474" name="楕円 473">
          <a:extLst>
            <a:ext uri="{FF2B5EF4-FFF2-40B4-BE49-F238E27FC236}">
              <a16:creationId xmlns:a16="http://schemas.microsoft.com/office/drawing/2014/main" id="{30F3928B-6EB5-4F0A-ADBA-A185FED0E04D}"/>
            </a:ext>
          </a:extLst>
        </xdr:cNvPr>
        <xdr:cNvSpPr/>
      </xdr:nvSpPr>
      <xdr:spPr>
        <a:xfrm>
          <a:off x="10426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60977</xdr:rowOff>
    </xdr:from>
    <xdr:ext cx="469744" cy="259045"/>
    <xdr:sp macro="" textlink="">
      <xdr:nvSpPr>
        <xdr:cNvPr id="475" name="【市民会館】&#10;一人当たり面積該当値テキスト">
          <a:extLst>
            <a:ext uri="{FF2B5EF4-FFF2-40B4-BE49-F238E27FC236}">
              <a16:creationId xmlns:a16="http://schemas.microsoft.com/office/drawing/2014/main" id="{95FF8AD5-964B-45F4-AEC5-3F2BB881AD15}"/>
            </a:ext>
          </a:extLst>
        </xdr:cNvPr>
        <xdr:cNvSpPr txBox="1"/>
      </xdr:nvSpPr>
      <xdr:spPr>
        <a:xfrm>
          <a:off x="10515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88264</xdr:rowOff>
    </xdr:from>
    <xdr:to>
      <xdr:col>50</xdr:col>
      <xdr:colOff>165100</xdr:colOff>
      <xdr:row>107</xdr:row>
      <xdr:rowOff>18414</xdr:rowOff>
    </xdr:to>
    <xdr:sp macro="" textlink="">
      <xdr:nvSpPr>
        <xdr:cNvPr id="476" name="楕円 475">
          <a:extLst>
            <a:ext uri="{FF2B5EF4-FFF2-40B4-BE49-F238E27FC236}">
              <a16:creationId xmlns:a16="http://schemas.microsoft.com/office/drawing/2014/main" id="{A8F58733-F353-4C6D-A1AA-AE1A62717B19}"/>
            </a:ext>
          </a:extLst>
        </xdr:cNvPr>
        <xdr:cNvSpPr/>
      </xdr:nvSpPr>
      <xdr:spPr>
        <a:xfrm>
          <a:off x="9588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133350</xdr:rowOff>
    </xdr:from>
    <xdr:to>
      <xdr:col>55</xdr:col>
      <xdr:colOff>0</xdr:colOff>
      <xdr:row>106</xdr:row>
      <xdr:rowOff>139064</xdr:rowOff>
    </xdr:to>
    <xdr:cxnSp macro="">
      <xdr:nvCxnSpPr>
        <xdr:cNvPr id="477" name="直線コネクタ 476">
          <a:extLst>
            <a:ext uri="{FF2B5EF4-FFF2-40B4-BE49-F238E27FC236}">
              <a16:creationId xmlns:a16="http://schemas.microsoft.com/office/drawing/2014/main" id="{4675ACB1-B8AC-49E4-969C-26D1A0545315}"/>
            </a:ext>
          </a:extLst>
        </xdr:cNvPr>
        <xdr:cNvCxnSpPr/>
      </xdr:nvCxnSpPr>
      <xdr:spPr>
        <a:xfrm flipV="1">
          <a:off x="9639300" y="183070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92075</xdr:rowOff>
    </xdr:from>
    <xdr:to>
      <xdr:col>46</xdr:col>
      <xdr:colOff>38100</xdr:colOff>
      <xdr:row>107</xdr:row>
      <xdr:rowOff>22225</xdr:rowOff>
    </xdr:to>
    <xdr:sp macro="" textlink="">
      <xdr:nvSpPr>
        <xdr:cNvPr id="478" name="楕円 477">
          <a:extLst>
            <a:ext uri="{FF2B5EF4-FFF2-40B4-BE49-F238E27FC236}">
              <a16:creationId xmlns:a16="http://schemas.microsoft.com/office/drawing/2014/main" id="{BCB93B93-6EF7-430B-AA12-813047858BB1}"/>
            </a:ext>
          </a:extLst>
        </xdr:cNvPr>
        <xdr:cNvSpPr/>
      </xdr:nvSpPr>
      <xdr:spPr>
        <a:xfrm>
          <a:off x="8699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139064</xdr:rowOff>
    </xdr:from>
    <xdr:to>
      <xdr:col>50</xdr:col>
      <xdr:colOff>114300</xdr:colOff>
      <xdr:row>106</xdr:row>
      <xdr:rowOff>142875</xdr:rowOff>
    </xdr:to>
    <xdr:cxnSp macro="">
      <xdr:nvCxnSpPr>
        <xdr:cNvPr id="479" name="直線コネクタ 478">
          <a:extLst>
            <a:ext uri="{FF2B5EF4-FFF2-40B4-BE49-F238E27FC236}">
              <a16:creationId xmlns:a16="http://schemas.microsoft.com/office/drawing/2014/main" id="{06221EF8-A843-4A5C-833B-5E463D28507F}"/>
            </a:ext>
          </a:extLst>
        </xdr:cNvPr>
        <xdr:cNvCxnSpPr/>
      </xdr:nvCxnSpPr>
      <xdr:spPr>
        <a:xfrm flipV="1">
          <a:off x="8750300" y="183127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97789</xdr:rowOff>
    </xdr:from>
    <xdr:to>
      <xdr:col>41</xdr:col>
      <xdr:colOff>101600</xdr:colOff>
      <xdr:row>107</xdr:row>
      <xdr:rowOff>27939</xdr:rowOff>
    </xdr:to>
    <xdr:sp macro="" textlink="">
      <xdr:nvSpPr>
        <xdr:cNvPr id="480" name="楕円 479">
          <a:extLst>
            <a:ext uri="{FF2B5EF4-FFF2-40B4-BE49-F238E27FC236}">
              <a16:creationId xmlns:a16="http://schemas.microsoft.com/office/drawing/2014/main" id="{872EF962-DB87-40D8-BC5A-FE9DB33189BF}"/>
            </a:ext>
          </a:extLst>
        </xdr:cNvPr>
        <xdr:cNvSpPr/>
      </xdr:nvSpPr>
      <xdr:spPr>
        <a:xfrm>
          <a:off x="781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142875</xdr:rowOff>
    </xdr:from>
    <xdr:to>
      <xdr:col>45</xdr:col>
      <xdr:colOff>177800</xdr:colOff>
      <xdr:row>106</xdr:row>
      <xdr:rowOff>148589</xdr:rowOff>
    </xdr:to>
    <xdr:cxnSp macro="">
      <xdr:nvCxnSpPr>
        <xdr:cNvPr id="481" name="直線コネクタ 480">
          <a:extLst>
            <a:ext uri="{FF2B5EF4-FFF2-40B4-BE49-F238E27FC236}">
              <a16:creationId xmlns:a16="http://schemas.microsoft.com/office/drawing/2014/main" id="{6F455A5E-0AC5-4C40-B3DE-72BC74CAA8BE}"/>
            </a:ext>
          </a:extLst>
        </xdr:cNvPr>
        <xdr:cNvCxnSpPr/>
      </xdr:nvCxnSpPr>
      <xdr:spPr>
        <a:xfrm flipV="1">
          <a:off x="7861300" y="183165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82" name="楕円 481">
          <a:extLst>
            <a:ext uri="{FF2B5EF4-FFF2-40B4-BE49-F238E27FC236}">
              <a16:creationId xmlns:a16="http://schemas.microsoft.com/office/drawing/2014/main" id="{0DC27853-F3E4-493C-82A7-02091DB90F72}"/>
            </a:ext>
          </a:extLst>
        </xdr:cNvPr>
        <xdr:cNvSpPr/>
      </xdr:nvSpPr>
      <xdr:spPr>
        <a:xfrm>
          <a:off x="6921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148589</xdr:rowOff>
    </xdr:from>
    <xdr:to>
      <xdr:col>41</xdr:col>
      <xdr:colOff>50800</xdr:colOff>
      <xdr:row>106</xdr:row>
      <xdr:rowOff>154305</xdr:rowOff>
    </xdr:to>
    <xdr:cxnSp macro="">
      <xdr:nvCxnSpPr>
        <xdr:cNvPr id="483" name="直線コネクタ 482">
          <a:extLst>
            <a:ext uri="{FF2B5EF4-FFF2-40B4-BE49-F238E27FC236}">
              <a16:creationId xmlns:a16="http://schemas.microsoft.com/office/drawing/2014/main" id="{0E27CE0B-9BBA-476D-8C10-738055C1DD85}"/>
            </a:ext>
          </a:extLst>
        </xdr:cNvPr>
        <xdr:cNvCxnSpPr/>
      </xdr:nvCxnSpPr>
      <xdr:spPr>
        <a:xfrm flipV="1">
          <a:off x="6972300" y="183222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30020CA6-EA1D-455C-BB54-E11C6D9DBE26}"/>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a:extLst>
            <a:ext uri="{FF2B5EF4-FFF2-40B4-BE49-F238E27FC236}">
              <a16:creationId xmlns:a16="http://schemas.microsoft.com/office/drawing/2014/main" id="{45A127E8-5F89-4B8C-87D0-463E111DB7A5}"/>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a:extLst>
            <a:ext uri="{FF2B5EF4-FFF2-40B4-BE49-F238E27FC236}">
              <a16:creationId xmlns:a16="http://schemas.microsoft.com/office/drawing/2014/main" id="{33212652-5410-4C4E-882D-7849E7EE6A9E}"/>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a:extLst>
            <a:ext uri="{FF2B5EF4-FFF2-40B4-BE49-F238E27FC236}">
              <a16:creationId xmlns:a16="http://schemas.microsoft.com/office/drawing/2014/main" id="{14AA11B1-023B-4477-814F-7DB5EB94D323}"/>
            </a:ext>
          </a:extLst>
        </xdr:cNvPr>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9541</xdr:rowOff>
    </xdr:from>
    <xdr:ext cx="469744" cy="259045"/>
    <xdr:sp macro="" textlink="">
      <xdr:nvSpPr>
        <xdr:cNvPr id="488" name="n_1mainValue【市民会館】&#10;一人当たり面積">
          <a:extLst>
            <a:ext uri="{FF2B5EF4-FFF2-40B4-BE49-F238E27FC236}">
              <a16:creationId xmlns:a16="http://schemas.microsoft.com/office/drawing/2014/main" id="{E1F204AF-B8A7-44E6-884F-80EAE36F6916}"/>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13352</xdr:rowOff>
    </xdr:from>
    <xdr:ext cx="469744" cy="259045"/>
    <xdr:sp macro="" textlink="">
      <xdr:nvSpPr>
        <xdr:cNvPr id="489" name="n_2mainValue【市民会館】&#10;一人当たり面積">
          <a:extLst>
            <a:ext uri="{FF2B5EF4-FFF2-40B4-BE49-F238E27FC236}">
              <a16:creationId xmlns:a16="http://schemas.microsoft.com/office/drawing/2014/main" id="{FF696394-6217-44C1-B3AC-BBEA0EAC03F8}"/>
            </a:ext>
          </a:extLst>
        </xdr:cNvPr>
        <xdr:cNvSpPr txBox="1"/>
      </xdr:nvSpPr>
      <xdr:spPr>
        <a:xfrm>
          <a:off x="8515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44466</xdr:rowOff>
    </xdr:from>
    <xdr:ext cx="469744" cy="259045"/>
    <xdr:sp macro="" textlink="">
      <xdr:nvSpPr>
        <xdr:cNvPr id="490" name="n_3mainValue【市民会館】&#10;一人当たり面積">
          <a:extLst>
            <a:ext uri="{FF2B5EF4-FFF2-40B4-BE49-F238E27FC236}">
              <a16:creationId xmlns:a16="http://schemas.microsoft.com/office/drawing/2014/main" id="{1EB99763-6A67-4C8E-9F59-3916160EF389}"/>
            </a:ext>
          </a:extLst>
        </xdr:cNvPr>
        <xdr:cNvSpPr txBox="1"/>
      </xdr:nvSpPr>
      <xdr:spPr>
        <a:xfrm>
          <a:off x="76264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1" name="n_4mainValue【市民会館】&#10;一人当たり面積">
          <a:extLst>
            <a:ext uri="{FF2B5EF4-FFF2-40B4-BE49-F238E27FC236}">
              <a16:creationId xmlns:a16="http://schemas.microsoft.com/office/drawing/2014/main" id="{56058668-A201-4094-9DB4-C5BD185699EE}"/>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CF91BE20-CC59-4B60-9E4E-E54A63E4C6E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E22D8C8D-FF8D-44ED-A0E7-D47CAC521FB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221342A2-6C66-49FF-BB18-A4B6396FBE0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FA20A3FF-77E1-4D95-B05A-77B3B360B4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7C435944-785E-4BCE-993B-F15A528DF00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BD87DAC0-6F0B-44DD-8D24-A6A18D008F6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28AF32F1-43B1-4D49-92E9-2A08654980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CAA2F636-F0C4-4677-A5B4-4DA60E982A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9B07756D-2832-42AA-87C3-C948AB7090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2F3E2718-49E4-4EAC-9236-A6BB0E14D2E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7FBC7CBB-D218-481B-A84C-C808E0F055F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16481E28-9309-4ACA-8D90-95D2C48D448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A092E7F0-55CF-4E41-A533-C1DBDCD0CDD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F81FFDF2-AB4F-44A6-8A7B-DD1AB7DAE9B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7D75F1F1-73BF-4FCD-AB83-8A46C7B6309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C06171D3-0038-4CAD-AF21-941C43B2BC1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ADC9ABA2-4D3B-4D42-BAEE-DC7E306BF57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AFB1CC4C-3690-42DE-AB69-780D9178270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A04EBA7B-69E0-4EA4-AEEF-BA4F261CE1A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A174E9B9-39A2-4F23-8E3A-219138D2882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3620C60F-03E9-4E81-8CC8-C0F6F7DEEAE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F92C1DC-25D9-485C-898C-E74BF0E349E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7AE51199-F8B9-4FDB-AD8A-950F6799434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124AD74B-4AD9-41EC-A991-5CF08D0255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7CF95B7D-435E-4136-838B-07F4A4BE72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0A8D38D9-10B9-49F4-BD09-C040C96DE402}"/>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DC70AFAB-8D07-4D29-BB90-16699B715C42}"/>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A9EDF1BB-9539-4FC0-8A5D-DBACD2109143}"/>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2A463E62-29C3-4F7A-9802-8960E9AA1043}"/>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FDF5E590-85BD-4BD5-8774-954786801CCF}"/>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8DD28779-CB72-4AFA-9925-0F39F8175136}"/>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7610E916-54BD-4E56-B25D-2E62B8919CE4}"/>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9E001C20-33AC-48D6-860A-6FAC87539353}"/>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DA5561A0-90E5-4A90-A7AC-BFD84F641F9E}"/>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2776D481-4270-475D-9214-3BE22651D5D6}"/>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103B7E68-9275-4D22-9C03-4CB32C4C1D91}"/>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337149D-A66E-47E4-918D-F58E0BE835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077EE8C-F9CB-4713-95FB-C67831776A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B1993FD-C484-4E38-B63D-71F35DC1CCA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1663AD4-9AAB-4D67-B8FB-64BD66B12A3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5EE2EFE-84DF-41EB-A75D-3272D02AB4A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107043</xdr:rowOff>
    </xdr:from>
    <xdr:to>
      <xdr:col>85</xdr:col>
      <xdr:colOff>177800</xdr:colOff>
      <xdr:row>36</xdr:row>
      <xdr:rowOff>37193</xdr:rowOff>
    </xdr:to>
    <xdr:sp macro="" textlink="">
      <xdr:nvSpPr>
        <xdr:cNvPr id="533" name="楕円 532">
          <a:extLst>
            <a:ext uri="{FF2B5EF4-FFF2-40B4-BE49-F238E27FC236}">
              <a16:creationId xmlns:a16="http://schemas.microsoft.com/office/drawing/2014/main" id="{768A5377-93DD-457D-BE27-5A4931DC2E2E}"/>
            </a:ext>
          </a:extLst>
        </xdr:cNvPr>
        <xdr:cNvSpPr/>
      </xdr:nvSpPr>
      <xdr:spPr>
        <a:xfrm>
          <a:off x="162687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129920</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821ACA1D-B742-4F92-85A6-C6ED0E47BB08}"/>
            </a:ext>
          </a:extLst>
        </xdr:cNvPr>
        <xdr:cNvSpPr txBox="1"/>
      </xdr:nvSpPr>
      <xdr:spPr>
        <a:xfrm>
          <a:off x="16357600" y="59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535" name="楕円 534">
          <a:extLst>
            <a:ext uri="{FF2B5EF4-FFF2-40B4-BE49-F238E27FC236}">
              <a16:creationId xmlns:a16="http://schemas.microsoft.com/office/drawing/2014/main" id="{B4DB29AD-9A27-41B9-9A0F-FD592E3EFF70}"/>
            </a:ext>
          </a:extLst>
        </xdr:cNvPr>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35</xdr:row>
      <xdr:rowOff>157843</xdr:rowOff>
    </xdr:to>
    <xdr:cxnSp macro="">
      <xdr:nvCxnSpPr>
        <xdr:cNvPr id="536" name="直線コネクタ 535">
          <a:extLst>
            <a:ext uri="{FF2B5EF4-FFF2-40B4-BE49-F238E27FC236}">
              <a16:creationId xmlns:a16="http://schemas.microsoft.com/office/drawing/2014/main" id="{0EE8AD06-071B-4836-87B5-3BDCE41FABBC}"/>
            </a:ext>
          </a:extLst>
        </xdr:cNvPr>
        <xdr:cNvCxnSpPr/>
      </xdr:nvCxnSpPr>
      <xdr:spPr>
        <a:xfrm>
          <a:off x="15481300" y="61226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126637</xdr:rowOff>
    </xdr:from>
    <xdr:to>
      <xdr:col>76</xdr:col>
      <xdr:colOff>165100</xdr:colOff>
      <xdr:row>37</xdr:row>
      <xdr:rowOff>56787</xdr:rowOff>
    </xdr:to>
    <xdr:sp macro="" textlink="">
      <xdr:nvSpPr>
        <xdr:cNvPr id="537" name="楕円 536">
          <a:extLst>
            <a:ext uri="{FF2B5EF4-FFF2-40B4-BE49-F238E27FC236}">
              <a16:creationId xmlns:a16="http://schemas.microsoft.com/office/drawing/2014/main" id="{424173A7-4C8B-43F7-9907-A3DE504EC870}"/>
            </a:ext>
          </a:extLst>
        </xdr:cNvPr>
        <xdr:cNvSpPr/>
      </xdr:nvSpPr>
      <xdr:spPr>
        <a:xfrm>
          <a:off x="14541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37</xdr:row>
      <xdr:rowOff>5987</xdr:rowOff>
    </xdr:to>
    <xdr:cxnSp macro="">
      <xdr:nvCxnSpPr>
        <xdr:cNvPr id="538" name="直線コネクタ 537">
          <a:extLst>
            <a:ext uri="{FF2B5EF4-FFF2-40B4-BE49-F238E27FC236}">
              <a16:creationId xmlns:a16="http://schemas.microsoft.com/office/drawing/2014/main" id="{11ACEFFF-3E2A-4544-A12E-693AFA8C701E}"/>
            </a:ext>
          </a:extLst>
        </xdr:cNvPr>
        <xdr:cNvCxnSpPr/>
      </xdr:nvCxnSpPr>
      <xdr:spPr>
        <a:xfrm flipV="1">
          <a:off x="14592300" y="6122670"/>
          <a:ext cx="889000" cy="2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12337</xdr:rowOff>
    </xdr:from>
    <xdr:to>
      <xdr:col>72</xdr:col>
      <xdr:colOff>38100</xdr:colOff>
      <xdr:row>37</xdr:row>
      <xdr:rowOff>113937</xdr:rowOff>
    </xdr:to>
    <xdr:sp macro="" textlink="">
      <xdr:nvSpPr>
        <xdr:cNvPr id="539" name="楕円 538">
          <a:extLst>
            <a:ext uri="{FF2B5EF4-FFF2-40B4-BE49-F238E27FC236}">
              <a16:creationId xmlns:a16="http://schemas.microsoft.com/office/drawing/2014/main" id="{1BD38A82-CD45-4018-A379-037D0AFC68F1}"/>
            </a:ext>
          </a:extLst>
        </xdr:cNvPr>
        <xdr:cNvSpPr/>
      </xdr:nvSpPr>
      <xdr:spPr>
        <a:xfrm>
          <a:off x="13652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5987</xdr:rowOff>
    </xdr:from>
    <xdr:to>
      <xdr:col>76</xdr:col>
      <xdr:colOff>114300</xdr:colOff>
      <xdr:row>37</xdr:row>
      <xdr:rowOff>63137</xdr:rowOff>
    </xdr:to>
    <xdr:cxnSp macro="">
      <xdr:nvCxnSpPr>
        <xdr:cNvPr id="540" name="直線コネクタ 539">
          <a:extLst>
            <a:ext uri="{FF2B5EF4-FFF2-40B4-BE49-F238E27FC236}">
              <a16:creationId xmlns:a16="http://schemas.microsoft.com/office/drawing/2014/main" id="{2CAEF85C-B37E-46C2-8072-7C7352DA5E31}"/>
            </a:ext>
          </a:extLst>
        </xdr:cNvPr>
        <xdr:cNvCxnSpPr/>
      </xdr:nvCxnSpPr>
      <xdr:spPr>
        <a:xfrm flipV="1">
          <a:off x="13703300" y="63496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17236</xdr:rowOff>
    </xdr:from>
    <xdr:to>
      <xdr:col>67</xdr:col>
      <xdr:colOff>101600</xdr:colOff>
      <xdr:row>37</xdr:row>
      <xdr:rowOff>118836</xdr:rowOff>
    </xdr:to>
    <xdr:sp macro="" textlink="">
      <xdr:nvSpPr>
        <xdr:cNvPr id="541" name="楕円 540">
          <a:extLst>
            <a:ext uri="{FF2B5EF4-FFF2-40B4-BE49-F238E27FC236}">
              <a16:creationId xmlns:a16="http://schemas.microsoft.com/office/drawing/2014/main" id="{158152CB-BC91-4C77-9C0D-D1936CDDF92D}"/>
            </a:ext>
          </a:extLst>
        </xdr:cNvPr>
        <xdr:cNvSpPr/>
      </xdr:nvSpPr>
      <xdr:spPr>
        <a:xfrm>
          <a:off x="12763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63137</xdr:rowOff>
    </xdr:from>
    <xdr:to>
      <xdr:col>71</xdr:col>
      <xdr:colOff>177800</xdr:colOff>
      <xdr:row>37</xdr:row>
      <xdr:rowOff>68036</xdr:rowOff>
    </xdr:to>
    <xdr:cxnSp macro="">
      <xdr:nvCxnSpPr>
        <xdr:cNvPr id="542" name="直線コネクタ 541">
          <a:extLst>
            <a:ext uri="{FF2B5EF4-FFF2-40B4-BE49-F238E27FC236}">
              <a16:creationId xmlns:a16="http://schemas.microsoft.com/office/drawing/2014/main" id="{9EB9AC48-5E76-4426-828C-E3FF76CE827B}"/>
            </a:ext>
          </a:extLst>
        </xdr:cNvPr>
        <xdr:cNvCxnSpPr/>
      </xdr:nvCxnSpPr>
      <xdr:spPr>
        <a:xfrm flipV="1">
          <a:off x="12814300" y="640678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FFCBCD19-C137-465A-9A67-E50C38E444CD}"/>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3EE8E895-8C54-4544-A3BE-C09163725739}"/>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E9B43BCC-A510-437F-9B28-61256E088849}"/>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1C82757A-6E3C-439D-8147-8288A3F46598}"/>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7DE91588-B789-4A8F-84E2-8EEE2C145169}"/>
            </a:ext>
          </a:extLst>
        </xdr:cNvPr>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1099C18B-F664-4610-BEFA-55E01E10F1D7}"/>
            </a:ext>
          </a:extLst>
        </xdr:cNvPr>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130464</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E5162CF1-7E8E-42E1-A0B6-AE74E071BCA8}"/>
            </a:ext>
          </a:extLst>
        </xdr:cNvPr>
        <xdr:cNvSpPr txBox="1"/>
      </xdr:nvSpPr>
      <xdr:spPr>
        <a:xfrm>
          <a:off x="13500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135363</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95D7C2FA-AC0C-449C-8993-D541D9C924C3}"/>
            </a:ext>
          </a:extLst>
        </xdr:cNvPr>
        <xdr:cNvSpPr txBox="1"/>
      </xdr:nvSpPr>
      <xdr:spPr>
        <a:xfrm>
          <a:off x="12611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2FC181C1-B641-4550-AB1F-29EFBBCE6B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AF2DEA68-184E-4D02-AFE3-21EBF05967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2F1208BA-2B64-4B60-9748-B8FD2A28EC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AF88B961-7E2A-4951-AF4B-21558C3DCC1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E49944B3-F683-4FBF-B607-84CA5C185E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ADCE31EA-ECE8-4640-AEE4-343A5879F86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C360000-F780-4A62-9C55-34B3190F50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86286DF3-C836-403C-A5C4-37C800F4CFE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DD974755-9B04-448C-A52E-75EC399088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25E40796-FD2F-424C-A78A-9C02A46EC9E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D5B3552A-3370-47D1-BE4E-71AF5B14160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97E44CFD-652D-47DF-A1A5-DB1054AF4AB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56013328-EDD5-42FD-9E31-FC5D45A91C1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877350D9-5003-470A-9125-7D56DAA20BE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FAD45B8D-5069-45B8-9039-85C9EA64D4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C8660DF1-9148-4D55-A077-130350E8736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244FCCEE-5817-4EFF-87F1-15F15042522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E178C76F-806A-4C93-9319-AFDFE4D58B3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BB0C66CE-1FF0-4EED-9EC2-F85E1BE8790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853F8FFA-0FA9-4507-AA85-BDE3FB9E0A6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48D7D6D7-7AA2-4024-AC3F-384AFD53F98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EC545D5C-3EC1-44C2-9C60-010333F3E19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CB1F4F32-9863-4C6F-9A6C-EFE46DF3BD9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4CC280CB-579D-4605-AA48-422BE8B9B98F}"/>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D7D272A1-E420-4EFB-96D2-7CAB5A1EFB20}"/>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30C0918C-20CA-43FD-8D63-A45C33F9CC5A}"/>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C4B8444F-4124-4010-B951-7B985AA51CC5}"/>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154D19D6-7ED2-42A2-A4ED-221D5CCF0AFB}"/>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9582E00A-EC66-4D63-999C-D443D5C780AD}"/>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277ED1E7-0957-4E02-A1C5-060CAC3D2AFC}"/>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5D3C3362-06BD-493C-B6DB-85D395A3A7CC}"/>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88DF3D9B-3210-4666-9B91-768DCC4F1406}"/>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01F68C87-96CF-4100-9470-DD9F7464EFA0}"/>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DF4D6255-9C8B-40C8-8CB3-B390C4B0B761}"/>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628DFB9-84B6-44BE-AF23-4024D50CED0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A2931ACE-897C-4FAC-82FF-F900BCB88FB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77FA72C-7385-45BB-A2AF-4ADE7877DBA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E409773-DF60-45D0-B3C6-1E6D36AC9EB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1338FA1-A704-45AA-9087-4F09E192EEC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96979</xdr:rowOff>
    </xdr:from>
    <xdr:to>
      <xdr:col>116</xdr:col>
      <xdr:colOff>114300</xdr:colOff>
      <xdr:row>41</xdr:row>
      <xdr:rowOff>27129</xdr:rowOff>
    </xdr:to>
    <xdr:sp macro="" textlink="">
      <xdr:nvSpPr>
        <xdr:cNvPr id="590" name="楕円 589">
          <a:extLst>
            <a:ext uri="{FF2B5EF4-FFF2-40B4-BE49-F238E27FC236}">
              <a16:creationId xmlns:a16="http://schemas.microsoft.com/office/drawing/2014/main" id="{DF972D0A-A407-49A5-AFF8-7720DB484FCC}"/>
            </a:ext>
          </a:extLst>
        </xdr:cNvPr>
        <xdr:cNvSpPr/>
      </xdr:nvSpPr>
      <xdr:spPr>
        <a:xfrm>
          <a:off x="22110700" y="69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75406</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E7AF010C-2D81-4A14-BD2E-46B86A918DFA}"/>
            </a:ext>
          </a:extLst>
        </xdr:cNvPr>
        <xdr:cNvSpPr txBox="1"/>
      </xdr:nvSpPr>
      <xdr:spPr>
        <a:xfrm>
          <a:off x="22199600" y="693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103150</xdr:rowOff>
    </xdr:from>
    <xdr:to>
      <xdr:col>112</xdr:col>
      <xdr:colOff>38100</xdr:colOff>
      <xdr:row>41</xdr:row>
      <xdr:rowOff>33300</xdr:rowOff>
    </xdr:to>
    <xdr:sp macro="" textlink="">
      <xdr:nvSpPr>
        <xdr:cNvPr id="592" name="楕円 591">
          <a:extLst>
            <a:ext uri="{FF2B5EF4-FFF2-40B4-BE49-F238E27FC236}">
              <a16:creationId xmlns:a16="http://schemas.microsoft.com/office/drawing/2014/main" id="{C2E48E51-3E84-47AC-87E3-6C8BD866AA37}"/>
            </a:ext>
          </a:extLst>
        </xdr:cNvPr>
        <xdr:cNvSpPr/>
      </xdr:nvSpPr>
      <xdr:spPr>
        <a:xfrm>
          <a:off x="21272500" y="69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147779</xdr:rowOff>
    </xdr:from>
    <xdr:to>
      <xdr:col>116</xdr:col>
      <xdr:colOff>63500</xdr:colOff>
      <xdr:row>40</xdr:row>
      <xdr:rowOff>153950</xdr:rowOff>
    </xdr:to>
    <xdr:cxnSp macro="">
      <xdr:nvCxnSpPr>
        <xdr:cNvPr id="593" name="直線コネクタ 592">
          <a:extLst>
            <a:ext uri="{FF2B5EF4-FFF2-40B4-BE49-F238E27FC236}">
              <a16:creationId xmlns:a16="http://schemas.microsoft.com/office/drawing/2014/main" id="{57484786-2740-45E1-892D-0204C37A68D3}"/>
            </a:ext>
          </a:extLst>
        </xdr:cNvPr>
        <xdr:cNvCxnSpPr/>
      </xdr:nvCxnSpPr>
      <xdr:spPr>
        <a:xfrm flipV="1">
          <a:off x="21323300" y="7005779"/>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50313</xdr:rowOff>
    </xdr:from>
    <xdr:to>
      <xdr:col>107</xdr:col>
      <xdr:colOff>101600</xdr:colOff>
      <xdr:row>38</xdr:row>
      <xdr:rowOff>151913</xdr:rowOff>
    </xdr:to>
    <xdr:sp macro="" textlink="">
      <xdr:nvSpPr>
        <xdr:cNvPr id="594" name="楕円 593">
          <a:extLst>
            <a:ext uri="{FF2B5EF4-FFF2-40B4-BE49-F238E27FC236}">
              <a16:creationId xmlns:a16="http://schemas.microsoft.com/office/drawing/2014/main" id="{B98829D4-4753-49E1-AE20-D8EFD6AE5300}"/>
            </a:ext>
          </a:extLst>
        </xdr:cNvPr>
        <xdr:cNvSpPr/>
      </xdr:nvSpPr>
      <xdr:spPr>
        <a:xfrm>
          <a:off x="20383500" y="656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101113</xdr:rowOff>
    </xdr:from>
    <xdr:to>
      <xdr:col>111</xdr:col>
      <xdr:colOff>177800</xdr:colOff>
      <xdr:row>40</xdr:row>
      <xdr:rowOff>153950</xdr:rowOff>
    </xdr:to>
    <xdr:cxnSp macro="">
      <xdr:nvCxnSpPr>
        <xdr:cNvPr id="595" name="直線コネクタ 594">
          <a:extLst>
            <a:ext uri="{FF2B5EF4-FFF2-40B4-BE49-F238E27FC236}">
              <a16:creationId xmlns:a16="http://schemas.microsoft.com/office/drawing/2014/main" id="{0341A069-D11E-40E8-9164-4B4AE5E28719}"/>
            </a:ext>
          </a:extLst>
        </xdr:cNvPr>
        <xdr:cNvCxnSpPr/>
      </xdr:nvCxnSpPr>
      <xdr:spPr>
        <a:xfrm>
          <a:off x="20434300" y="6616213"/>
          <a:ext cx="889000" cy="39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124372</xdr:rowOff>
    </xdr:from>
    <xdr:to>
      <xdr:col>102</xdr:col>
      <xdr:colOff>165100</xdr:colOff>
      <xdr:row>39</xdr:row>
      <xdr:rowOff>54522</xdr:rowOff>
    </xdr:to>
    <xdr:sp macro="" textlink="">
      <xdr:nvSpPr>
        <xdr:cNvPr id="596" name="楕円 595">
          <a:extLst>
            <a:ext uri="{FF2B5EF4-FFF2-40B4-BE49-F238E27FC236}">
              <a16:creationId xmlns:a16="http://schemas.microsoft.com/office/drawing/2014/main" id="{3D9B30D6-C71E-4B89-92E2-6BA38CB3E59F}"/>
            </a:ext>
          </a:extLst>
        </xdr:cNvPr>
        <xdr:cNvSpPr/>
      </xdr:nvSpPr>
      <xdr:spPr>
        <a:xfrm>
          <a:off x="19494500" y="66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101113</xdr:rowOff>
    </xdr:from>
    <xdr:to>
      <xdr:col>107</xdr:col>
      <xdr:colOff>50800</xdr:colOff>
      <xdr:row>39</xdr:row>
      <xdr:rowOff>3722</xdr:rowOff>
    </xdr:to>
    <xdr:cxnSp macro="">
      <xdr:nvCxnSpPr>
        <xdr:cNvPr id="597" name="直線コネクタ 596">
          <a:extLst>
            <a:ext uri="{FF2B5EF4-FFF2-40B4-BE49-F238E27FC236}">
              <a16:creationId xmlns:a16="http://schemas.microsoft.com/office/drawing/2014/main" id="{EF292567-AE7C-44EF-8A52-9C1D5344DA42}"/>
            </a:ext>
          </a:extLst>
        </xdr:cNvPr>
        <xdr:cNvCxnSpPr/>
      </xdr:nvCxnSpPr>
      <xdr:spPr>
        <a:xfrm flipV="1">
          <a:off x="19545300" y="6616213"/>
          <a:ext cx="889000" cy="7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3832</xdr:rowOff>
    </xdr:from>
    <xdr:to>
      <xdr:col>98</xdr:col>
      <xdr:colOff>38100</xdr:colOff>
      <xdr:row>39</xdr:row>
      <xdr:rowOff>105432</xdr:rowOff>
    </xdr:to>
    <xdr:sp macro="" textlink="">
      <xdr:nvSpPr>
        <xdr:cNvPr id="598" name="楕円 597">
          <a:extLst>
            <a:ext uri="{FF2B5EF4-FFF2-40B4-BE49-F238E27FC236}">
              <a16:creationId xmlns:a16="http://schemas.microsoft.com/office/drawing/2014/main" id="{66FB3C1A-AF58-4431-A843-B938B2E29AAA}"/>
            </a:ext>
          </a:extLst>
        </xdr:cNvPr>
        <xdr:cNvSpPr/>
      </xdr:nvSpPr>
      <xdr:spPr>
        <a:xfrm>
          <a:off x="18605500" y="669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3722</xdr:rowOff>
    </xdr:from>
    <xdr:to>
      <xdr:col>102</xdr:col>
      <xdr:colOff>114300</xdr:colOff>
      <xdr:row>39</xdr:row>
      <xdr:rowOff>54632</xdr:rowOff>
    </xdr:to>
    <xdr:cxnSp macro="">
      <xdr:nvCxnSpPr>
        <xdr:cNvPr id="599" name="直線コネクタ 598">
          <a:extLst>
            <a:ext uri="{FF2B5EF4-FFF2-40B4-BE49-F238E27FC236}">
              <a16:creationId xmlns:a16="http://schemas.microsoft.com/office/drawing/2014/main" id="{E480DAAD-5D16-4BDC-88D4-66B6A8C4E71E}"/>
            </a:ext>
          </a:extLst>
        </xdr:cNvPr>
        <xdr:cNvCxnSpPr/>
      </xdr:nvCxnSpPr>
      <xdr:spPr>
        <a:xfrm flipV="1">
          <a:off x="18656300" y="6690272"/>
          <a:ext cx="889000" cy="5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88A4D91E-E903-4C47-8C58-5598971EA173}"/>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C38675E9-A12A-4E43-B9C7-0A3EFCBE8DAC}"/>
            </a:ext>
          </a:extLst>
        </xdr:cNvPr>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8EB58C14-ACE2-4818-9805-406582E67E49}"/>
            </a:ext>
          </a:extLst>
        </xdr:cNvPr>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7DB1C8A3-0EA7-4EC6-884B-338E932F74F7}"/>
            </a:ext>
          </a:extLst>
        </xdr:cNvPr>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24427</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63F9592-D9D7-4262-A07D-F69E89C53581}"/>
            </a:ext>
          </a:extLst>
        </xdr:cNvPr>
        <xdr:cNvSpPr txBox="1"/>
      </xdr:nvSpPr>
      <xdr:spPr>
        <a:xfrm>
          <a:off x="21043411" y="70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168441</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B2AA2C8-E9FB-4DB4-AEF0-E81B766DD5EF}"/>
            </a:ext>
          </a:extLst>
        </xdr:cNvPr>
        <xdr:cNvSpPr txBox="1"/>
      </xdr:nvSpPr>
      <xdr:spPr>
        <a:xfrm>
          <a:off x="20134795" y="634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71049</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EBA48A9F-31A2-4221-98F1-9EA964774E91}"/>
            </a:ext>
          </a:extLst>
        </xdr:cNvPr>
        <xdr:cNvSpPr txBox="1"/>
      </xdr:nvSpPr>
      <xdr:spPr>
        <a:xfrm>
          <a:off x="19245795" y="641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121959</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B3C6A2CD-5AA9-4C06-8ABA-134CC5FF0600}"/>
            </a:ext>
          </a:extLst>
        </xdr:cNvPr>
        <xdr:cNvSpPr txBox="1"/>
      </xdr:nvSpPr>
      <xdr:spPr>
        <a:xfrm>
          <a:off x="18356795" y="646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E3C1070D-8265-4213-A69C-688F4A23155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F00F62B6-936A-4FFA-A0B8-ABFC3CF08E6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5FEBB2ED-54A6-4316-AB1C-A157E79ECD6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99118FB4-D208-46AF-ADBE-D799C918565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4A37C7B9-ED89-4F45-BCA2-619F476B198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1983EB71-656A-4E90-AA5B-D1C2BD93CC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AB40C349-C5A9-4A59-91A8-25C3DBF5478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9F77EE79-BBCF-4D28-B2BE-91D603BE4EB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1B4B610-E7A5-4651-B32A-069C33E0927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23DCE120-974F-44A9-A2F3-A9E05B5C978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73738B25-04F5-44BD-8C0A-682D35A2EC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74DD56BD-53FA-49E6-835C-C6648880823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DF13DD85-40C4-4D06-A592-C973EC382F6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12CFECE8-FEC2-433E-B267-7470DB9B541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7CE1A63A-323C-4CF5-BE77-63EEFA144EA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F8292A95-E670-4FE9-8B6A-CEBD00163C1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C275B7A1-7D81-4BB1-850E-8BBB2EA1242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8E949B03-8F2F-4598-879D-819A16F30DB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4E92DEC9-1159-4539-A16A-6E954673287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5210EAE5-DC4B-4E30-B3DC-D2FDD72F395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50A104CF-E3C9-4987-AAE5-CBDD2EA83D4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887DAFEA-D4DF-4E9E-805A-EEFB02AEB5E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3470A69F-8AFD-4981-AD55-8CD6EB45F7B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5D80220E-034A-448B-A1EA-220CFBB728A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708A1FB2-2A8C-4D36-880C-F5FA24BEF8E7}"/>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F8FE4859-8FED-4379-96B3-DD33A9C47DEB}"/>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74FA00AA-BB6A-4D50-9F92-18F6917B4E8E}"/>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F1BECD23-4107-41BB-9EF0-422F193BC050}"/>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B9215ECB-5295-4C53-8B43-27A271A07D96}"/>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BAF4B960-B9E0-453A-95C2-05B540EA650E}"/>
            </a:ext>
          </a:extLst>
        </xdr:cNvPr>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C92D38D9-0C94-4C68-9B4A-16DFA7625834}"/>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C73DC659-8BA9-4D88-8A7F-A7A5CA302FBB}"/>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50E52198-B86F-4263-973C-D1984349D9E4}"/>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5156AACC-F38A-434E-9948-90BC7F29C688}"/>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AFCC50E2-D3E1-4B96-8D5D-1F1D6EAABAEB}"/>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F365D02-155E-4A56-B1D7-56E0E1FDF61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889F13C-DA37-439C-9E1C-9960DC32B31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5D3238D-5421-47E7-A0D5-B5C39F15997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AE03249-4137-447D-AB03-87F2E56948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0D574D5-18DE-484C-B6DE-95661FE5183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xdr:rowOff>
    </xdr:from>
    <xdr:to>
      <xdr:col>85</xdr:col>
      <xdr:colOff>177800</xdr:colOff>
      <xdr:row>58</xdr:row>
      <xdr:rowOff>104140</xdr:rowOff>
    </xdr:to>
    <xdr:sp macro="" textlink="">
      <xdr:nvSpPr>
        <xdr:cNvPr id="648" name="楕円 647">
          <a:extLst>
            <a:ext uri="{FF2B5EF4-FFF2-40B4-BE49-F238E27FC236}">
              <a16:creationId xmlns:a16="http://schemas.microsoft.com/office/drawing/2014/main" id="{A6011313-AD94-473A-8DD4-C8E8BFADAEC9}"/>
            </a:ext>
          </a:extLst>
        </xdr:cNvPr>
        <xdr:cNvSpPr/>
      </xdr:nvSpPr>
      <xdr:spPr>
        <a:xfrm>
          <a:off x="16268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25417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7CD2428C-EC72-4AB4-B984-9EA1BC893DC2}"/>
            </a:ext>
          </a:extLst>
        </xdr:cNvPr>
        <xdr:cNvSpPr txBox="1"/>
      </xdr:nvSpPr>
      <xdr:spPr>
        <a:xfrm>
          <a:off x="1635760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650" name="楕円 649">
          <a:extLst>
            <a:ext uri="{FF2B5EF4-FFF2-40B4-BE49-F238E27FC236}">
              <a16:creationId xmlns:a16="http://schemas.microsoft.com/office/drawing/2014/main" id="{8FC06CFC-F220-484E-AE5A-29413A6E9B52}"/>
            </a:ext>
          </a:extLst>
        </xdr:cNvPr>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19050</xdr:rowOff>
    </xdr:from>
    <xdr:to>
      <xdr:col>85</xdr:col>
      <xdr:colOff>127000</xdr:colOff>
      <xdr:row>58</xdr:row>
      <xdr:rowOff>53340</xdr:rowOff>
    </xdr:to>
    <xdr:cxnSp macro="">
      <xdr:nvCxnSpPr>
        <xdr:cNvPr id="651" name="直線コネクタ 650">
          <a:extLst>
            <a:ext uri="{FF2B5EF4-FFF2-40B4-BE49-F238E27FC236}">
              <a16:creationId xmlns:a16="http://schemas.microsoft.com/office/drawing/2014/main" id="{45187EC2-C983-43D4-833F-36C77709C9E8}"/>
            </a:ext>
          </a:extLst>
        </xdr:cNvPr>
        <xdr:cNvCxnSpPr/>
      </xdr:nvCxnSpPr>
      <xdr:spPr>
        <a:xfrm>
          <a:off x="15481300" y="99631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128270</xdr:rowOff>
    </xdr:from>
    <xdr:to>
      <xdr:col>76</xdr:col>
      <xdr:colOff>165100</xdr:colOff>
      <xdr:row>59</xdr:row>
      <xdr:rowOff>58420</xdr:rowOff>
    </xdr:to>
    <xdr:sp macro="" textlink="">
      <xdr:nvSpPr>
        <xdr:cNvPr id="652" name="楕円 651">
          <a:extLst>
            <a:ext uri="{FF2B5EF4-FFF2-40B4-BE49-F238E27FC236}">
              <a16:creationId xmlns:a16="http://schemas.microsoft.com/office/drawing/2014/main" id="{3D765591-576D-4743-B880-C0AC33894FB0}"/>
            </a:ext>
          </a:extLst>
        </xdr:cNvPr>
        <xdr:cNvSpPr/>
      </xdr:nvSpPr>
      <xdr:spPr>
        <a:xfrm>
          <a:off x="14541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19050</xdr:rowOff>
    </xdr:from>
    <xdr:to>
      <xdr:col>81</xdr:col>
      <xdr:colOff>50800</xdr:colOff>
      <xdr:row>59</xdr:row>
      <xdr:rowOff>7620</xdr:rowOff>
    </xdr:to>
    <xdr:cxnSp macro="">
      <xdr:nvCxnSpPr>
        <xdr:cNvPr id="653" name="直線コネクタ 652">
          <a:extLst>
            <a:ext uri="{FF2B5EF4-FFF2-40B4-BE49-F238E27FC236}">
              <a16:creationId xmlns:a16="http://schemas.microsoft.com/office/drawing/2014/main" id="{2B270CCD-28EC-4FC0-8E69-7003C4D69A4F}"/>
            </a:ext>
          </a:extLst>
        </xdr:cNvPr>
        <xdr:cNvCxnSpPr/>
      </xdr:nvCxnSpPr>
      <xdr:spPr>
        <a:xfrm flipV="1">
          <a:off x="14592300" y="996315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93980</xdr:rowOff>
    </xdr:from>
    <xdr:to>
      <xdr:col>72</xdr:col>
      <xdr:colOff>38100</xdr:colOff>
      <xdr:row>59</xdr:row>
      <xdr:rowOff>24130</xdr:rowOff>
    </xdr:to>
    <xdr:sp macro="" textlink="">
      <xdr:nvSpPr>
        <xdr:cNvPr id="654" name="楕円 653">
          <a:extLst>
            <a:ext uri="{FF2B5EF4-FFF2-40B4-BE49-F238E27FC236}">
              <a16:creationId xmlns:a16="http://schemas.microsoft.com/office/drawing/2014/main" id="{79D3C55A-465B-4595-85C4-E428FF0E8D05}"/>
            </a:ext>
          </a:extLst>
        </xdr:cNvPr>
        <xdr:cNvSpPr/>
      </xdr:nvSpPr>
      <xdr:spPr>
        <a:xfrm>
          <a:off x="13652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144780</xdr:rowOff>
    </xdr:from>
    <xdr:to>
      <xdr:col>76</xdr:col>
      <xdr:colOff>114300</xdr:colOff>
      <xdr:row>59</xdr:row>
      <xdr:rowOff>7620</xdr:rowOff>
    </xdr:to>
    <xdr:cxnSp macro="">
      <xdr:nvCxnSpPr>
        <xdr:cNvPr id="655" name="直線コネクタ 654">
          <a:extLst>
            <a:ext uri="{FF2B5EF4-FFF2-40B4-BE49-F238E27FC236}">
              <a16:creationId xmlns:a16="http://schemas.microsoft.com/office/drawing/2014/main" id="{3A1F6CB7-14F7-4093-93D8-DA412A44BD4F}"/>
            </a:ext>
          </a:extLst>
        </xdr:cNvPr>
        <xdr:cNvCxnSpPr/>
      </xdr:nvCxnSpPr>
      <xdr:spPr>
        <a:xfrm>
          <a:off x="13703300" y="10088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78740</xdr:rowOff>
    </xdr:from>
    <xdr:to>
      <xdr:col>67</xdr:col>
      <xdr:colOff>101600</xdr:colOff>
      <xdr:row>59</xdr:row>
      <xdr:rowOff>8890</xdr:rowOff>
    </xdr:to>
    <xdr:sp macro="" textlink="">
      <xdr:nvSpPr>
        <xdr:cNvPr id="656" name="楕円 655">
          <a:extLst>
            <a:ext uri="{FF2B5EF4-FFF2-40B4-BE49-F238E27FC236}">
              <a16:creationId xmlns:a16="http://schemas.microsoft.com/office/drawing/2014/main" id="{41DBA885-6EC8-43BA-86F4-9654B7A24DDA}"/>
            </a:ext>
          </a:extLst>
        </xdr:cNvPr>
        <xdr:cNvSpPr/>
      </xdr:nvSpPr>
      <xdr:spPr>
        <a:xfrm>
          <a:off x="12763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129540</xdr:rowOff>
    </xdr:from>
    <xdr:to>
      <xdr:col>71</xdr:col>
      <xdr:colOff>177800</xdr:colOff>
      <xdr:row>58</xdr:row>
      <xdr:rowOff>144780</xdr:rowOff>
    </xdr:to>
    <xdr:cxnSp macro="">
      <xdr:nvCxnSpPr>
        <xdr:cNvPr id="657" name="直線コネクタ 656">
          <a:extLst>
            <a:ext uri="{FF2B5EF4-FFF2-40B4-BE49-F238E27FC236}">
              <a16:creationId xmlns:a16="http://schemas.microsoft.com/office/drawing/2014/main" id="{24712E45-FB8A-49CA-858B-5CA1774FB1D5}"/>
            </a:ext>
          </a:extLst>
        </xdr:cNvPr>
        <xdr:cNvCxnSpPr/>
      </xdr:nvCxnSpPr>
      <xdr:spPr>
        <a:xfrm>
          <a:off x="12814300" y="10073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6646AA18-0AE7-4D00-9417-EAD7432F77CA}"/>
            </a:ext>
          </a:extLst>
        </xdr:cNvPr>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3C08766B-0828-4E6C-A892-030FD73793B2}"/>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5C7993FC-E7D0-49CD-979A-C559DCFCD532}"/>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CCDE0825-07D2-4665-8C33-DA25F8A9DED5}"/>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86377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E4019A1D-2666-4195-8ED7-8C6377F97D08}"/>
            </a:ext>
          </a:extLst>
        </xdr:cNvPr>
        <xdr:cNvSpPr txBox="1"/>
      </xdr:nvSpPr>
      <xdr:spPr>
        <a:xfrm>
          <a:off x="15266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49547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99CA374D-D9B2-46E7-9CD5-0A3A799403EA}"/>
            </a:ext>
          </a:extLst>
        </xdr:cNvPr>
        <xdr:cNvSpPr txBox="1"/>
      </xdr:nvSpPr>
      <xdr:spPr>
        <a:xfrm>
          <a:off x="14389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15257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44551A0C-66BF-4EBA-84E2-F3F75B63F856}"/>
            </a:ext>
          </a:extLst>
        </xdr:cNvPr>
        <xdr:cNvSpPr txBox="1"/>
      </xdr:nvSpPr>
      <xdr:spPr>
        <a:xfrm>
          <a:off x="13500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A1285E36-A839-472A-B873-D46E6283B5FD}"/>
            </a:ext>
          </a:extLst>
        </xdr:cNvPr>
        <xdr:cNvSpPr txBox="1"/>
      </xdr:nvSpPr>
      <xdr:spPr>
        <a:xfrm>
          <a:off x="126117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71E46876-FF20-4849-BFD9-5B40DCC94A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94AB2066-EBC6-47AA-98E3-E96BD9DB3CD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6319EBC6-2ED8-4771-9042-D0A8D016DE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5F88CBC2-F3D4-41A8-80B7-492AC46B0F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34A6FBE-84D0-4B77-BAAF-E68FCB82E8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65B8E7C3-5FAF-4F19-803C-4AA8306ABB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64CF6D14-7EC4-4C2C-8201-EE39751C07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D55B4AE8-AF34-4311-9B64-9AE83C43983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D7F5B23E-7131-4FEE-A5D2-EF463CC10B2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17DF357-5547-423A-BC50-3C6B8393A21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30DAA731-DCB8-4E4D-A019-D73692A3F9D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42545AF9-B81B-421B-BB13-766EB8A9884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A629B514-F09C-4A06-80C8-C24B3BA97AD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6FA28572-DB7A-4C3B-828B-516106BDD66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C24C9E91-7818-44F6-8E68-120655548F9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4D4C0558-608E-4B9C-9A50-BAFA740F1BD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A9F738E-5E1D-49E9-A0B0-E8A0084656E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FCD00C9B-16D9-483D-8C76-E37405DAB62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E7128502-04A8-4F6E-9B6C-BF9B3D4C7EA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E97DE3FE-F6AB-4CEA-AA77-5F55346E3B3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826130AC-BD5C-4C7C-AD8E-86A3AA8689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9BEB1DA8-59B7-4B42-934A-3B663F31790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44327453-6679-43F7-B871-712B1407A4D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F07BE996-2FF7-40B1-B618-6221C496F343}"/>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9D4E465F-5AFA-4D82-8429-F38E034B718F}"/>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27610CF7-6321-4B82-9475-5F1EA8074C67}"/>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6CF45B18-D6D0-4CC1-B179-55AB5C7BFE17}"/>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87ED34C4-94EF-4DF2-8797-3CF930A0DCCE}"/>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B78DAD83-A5B4-4D55-A600-C3261833E5B4}"/>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B57DE130-6BB7-4371-98CE-F437F97A4A6E}"/>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AB390F11-DD41-4343-8ED8-01FC7BD40F1D}"/>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F1E3251C-4D2F-4FA9-8069-1D513D146AF2}"/>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330797F1-1647-4DDE-B6A5-5F74E19C02AA}"/>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9376DED9-798E-4224-B90B-9FBBC8138D2F}"/>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4D457665-9FBE-4CDB-9952-AD3E5383AD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8396D6B-9471-4A42-AE41-5DA40BD24B1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84FEA32-EC11-4485-A4D5-83C2F61A6E5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DC7B6B0-1323-46CC-93AB-8387E6A187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FE430F5-740D-4F3E-A80A-16DB59DCBDC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5" name="楕円 704">
          <a:extLst>
            <a:ext uri="{FF2B5EF4-FFF2-40B4-BE49-F238E27FC236}">
              <a16:creationId xmlns:a16="http://schemas.microsoft.com/office/drawing/2014/main" id="{22FA44DD-69CD-43B9-B25E-18036DE92658}"/>
            </a:ext>
          </a:extLst>
        </xdr:cNvPr>
        <xdr:cNvSpPr/>
      </xdr:nvSpPr>
      <xdr:spPr>
        <a:xfrm>
          <a:off x="22110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162577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3A6DE3FD-886D-4FBA-B99F-43DFA425D5F9}"/>
            </a:ext>
          </a:extLst>
        </xdr:cNvPr>
        <xdr:cNvSpPr txBox="1"/>
      </xdr:nvSpPr>
      <xdr:spPr>
        <a:xfrm>
          <a:off x="22199600"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151130</xdr:rowOff>
    </xdr:from>
    <xdr:to>
      <xdr:col>112</xdr:col>
      <xdr:colOff>38100</xdr:colOff>
      <xdr:row>61</xdr:row>
      <xdr:rowOff>81280</xdr:rowOff>
    </xdr:to>
    <xdr:sp macro="" textlink="">
      <xdr:nvSpPr>
        <xdr:cNvPr id="707" name="楕円 706">
          <a:extLst>
            <a:ext uri="{FF2B5EF4-FFF2-40B4-BE49-F238E27FC236}">
              <a16:creationId xmlns:a16="http://schemas.microsoft.com/office/drawing/2014/main" id="{DDA3EAF2-9E6F-4532-B472-5E7EFE34B56D}"/>
            </a:ext>
          </a:extLst>
        </xdr:cNvPr>
        <xdr:cNvSpPr/>
      </xdr:nvSpPr>
      <xdr:spPr>
        <a:xfrm>
          <a:off x="21272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19050</xdr:rowOff>
    </xdr:from>
    <xdr:to>
      <xdr:col>116</xdr:col>
      <xdr:colOff>63500</xdr:colOff>
      <xdr:row>61</xdr:row>
      <xdr:rowOff>30480</xdr:rowOff>
    </xdr:to>
    <xdr:cxnSp macro="">
      <xdr:nvCxnSpPr>
        <xdr:cNvPr id="708" name="直線コネクタ 707">
          <a:extLst>
            <a:ext uri="{FF2B5EF4-FFF2-40B4-BE49-F238E27FC236}">
              <a16:creationId xmlns:a16="http://schemas.microsoft.com/office/drawing/2014/main" id="{DAEC7269-C957-4746-B256-E9EE2EAB82F6}"/>
            </a:ext>
          </a:extLst>
        </xdr:cNvPr>
        <xdr:cNvCxnSpPr/>
      </xdr:nvCxnSpPr>
      <xdr:spPr>
        <a:xfrm flipV="1">
          <a:off x="21323300" y="10477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709" name="楕円 708">
          <a:extLst>
            <a:ext uri="{FF2B5EF4-FFF2-40B4-BE49-F238E27FC236}">
              <a16:creationId xmlns:a16="http://schemas.microsoft.com/office/drawing/2014/main" id="{D00C7121-F9F7-4770-8165-677072BC836E}"/>
            </a:ext>
          </a:extLst>
        </xdr:cNvPr>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30480</xdr:rowOff>
    </xdr:from>
    <xdr:to>
      <xdr:col>111</xdr:col>
      <xdr:colOff>177800</xdr:colOff>
      <xdr:row>61</xdr:row>
      <xdr:rowOff>34290</xdr:rowOff>
    </xdr:to>
    <xdr:cxnSp macro="">
      <xdr:nvCxnSpPr>
        <xdr:cNvPr id="710" name="直線コネクタ 709">
          <a:extLst>
            <a:ext uri="{FF2B5EF4-FFF2-40B4-BE49-F238E27FC236}">
              <a16:creationId xmlns:a16="http://schemas.microsoft.com/office/drawing/2014/main" id="{03FD2EF8-7DFC-4BF9-9C5E-32ACA6A0D9D8}"/>
            </a:ext>
          </a:extLst>
        </xdr:cNvPr>
        <xdr:cNvCxnSpPr/>
      </xdr:nvCxnSpPr>
      <xdr:spPr>
        <a:xfrm flipV="1">
          <a:off x="20434300" y="10488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711" name="楕円 710">
          <a:extLst>
            <a:ext uri="{FF2B5EF4-FFF2-40B4-BE49-F238E27FC236}">
              <a16:creationId xmlns:a16="http://schemas.microsoft.com/office/drawing/2014/main" id="{8A6F34BA-E294-48D2-BEA1-CB25D598DC44}"/>
            </a:ext>
          </a:extLst>
        </xdr:cNvPr>
        <xdr:cNvSpPr/>
      </xdr:nvSpPr>
      <xdr:spPr>
        <a:xfrm>
          <a:off x="19494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41910</xdr:rowOff>
    </xdr:to>
    <xdr:cxnSp macro="">
      <xdr:nvCxnSpPr>
        <xdr:cNvPr id="712" name="直線コネクタ 711">
          <a:extLst>
            <a:ext uri="{FF2B5EF4-FFF2-40B4-BE49-F238E27FC236}">
              <a16:creationId xmlns:a16="http://schemas.microsoft.com/office/drawing/2014/main" id="{DE8E3816-66C1-474C-A1A1-C64F27010C2A}"/>
            </a:ext>
          </a:extLst>
        </xdr:cNvPr>
        <xdr:cNvCxnSpPr/>
      </xdr:nvCxnSpPr>
      <xdr:spPr>
        <a:xfrm flipV="1">
          <a:off x="19545300" y="1049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2540</xdr:rowOff>
    </xdr:from>
    <xdr:to>
      <xdr:col>98</xdr:col>
      <xdr:colOff>38100</xdr:colOff>
      <xdr:row>61</xdr:row>
      <xdr:rowOff>104140</xdr:rowOff>
    </xdr:to>
    <xdr:sp macro="" textlink="">
      <xdr:nvSpPr>
        <xdr:cNvPr id="713" name="楕円 712">
          <a:extLst>
            <a:ext uri="{FF2B5EF4-FFF2-40B4-BE49-F238E27FC236}">
              <a16:creationId xmlns:a16="http://schemas.microsoft.com/office/drawing/2014/main" id="{75D096B3-012F-4823-994A-4E57159FBDF5}"/>
            </a:ext>
          </a:extLst>
        </xdr:cNvPr>
        <xdr:cNvSpPr/>
      </xdr:nvSpPr>
      <xdr:spPr>
        <a:xfrm>
          <a:off x="18605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41910</xdr:rowOff>
    </xdr:from>
    <xdr:to>
      <xdr:col>102</xdr:col>
      <xdr:colOff>114300</xdr:colOff>
      <xdr:row>61</xdr:row>
      <xdr:rowOff>53340</xdr:rowOff>
    </xdr:to>
    <xdr:cxnSp macro="">
      <xdr:nvCxnSpPr>
        <xdr:cNvPr id="714" name="直線コネクタ 713">
          <a:extLst>
            <a:ext uri="{FF2B5EF4-FFF2-40B4-BE49-F238E27FC236}">
              <a16:creationId xmlns:a16="http://schemas.microsoft.com/office/drawing/2014/main" id="{8FBFA8B3-A25C-4B84-8DC0-7F986A9CE272}"/>
            </a:ext>
          </a:extLst>
        </xdr:cNvPr>
        <xdr:cNvCxnSpPr/>
      </xdr:nvCxnSpPr>
      <xdr:spPr>
        <a:xfrm flipV="1">
          <a:off x="18656300" y="10500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a:extLst>
            <a:ext uri="{FF2B5EF4-FFF2-40B4-BE49-F238E27FC236}">
              <a16:creationId xmlns:a16="http://schemas.microsoft.com/office/drawing/2014/main" id="{2A2B4DB1-5315-4D0D-B3B0-C915F4DD571D}"/>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16" name="n_2aveValue【保健センター・保健所】&#10;一人当たり面積">
          <a:extLst>
            <a:ext uri="{FF2B5EF4-FFF2-40B4-BE49-F238E27FC236}">
              <a16:creationId xmlns:a16="http://schemas.microsoft.com/office/drawing/2014/main" id="{4C4D6E4A-0558-440F-A63E-BC4E297882DE}"/>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17" name="n_3aveValue【保健センター・保健所】&#10;一人当たり面積">
          <a:extLst>
            <a:ext uri="{FF2B5EF4-FFF2-40B4-BE49-F238E27FC236}">
              <a16:creationId xmlns:a16="http://schemas.microsoft.com/office/drawing/2014/main" id="{6A913A37-6A9D-4E90-A4DB-2B1F0DC4F519}"/>
            </a:ext>
          </a:extLst>
        </xdr:cNvPr>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18" name="n_4aveValue【保健センター・保健所】&#10;一人当たり面積">
          <a:extLst>
            <a:ext uri="{FF2B5EF4-FFF2-40B4-BE49-F238E27FC236}">
              <a16:creationId xmlns:a16="http://schemas.microsoft.com/office/drawing/2014/main" id="{66BC7FBC-857A-4EE8-B0BE-948BB680FEDE}"/>
            </a:ext>
          </a:extLst>
        </xdr:cNvPr>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97807</xdr:rowOff>
    </xdr:from>
    <xdr:ext cx="469744" cy="259045"/>
    <xdr:sp macro="" textlink="">
      <xdr:nvSpPr>
        <xdr:cNvPr id="719" name="n_1mainValue【保健センター・保健所】&#10;一人当たり面積">
          <a:extLst>
            <a:ext uri="{FF2B5EF4-FFF2-40B4-BE49-F238E27FC236}">
              <a16:creationId xmlns:a16="http://schemas.microsoft.com/office/drawing/2014/main" id="{D0C46DF2-F223-4A13-8588-EBE63802806B}"/>
            </a:ext>
          </a:extLst>
        </xdr:cNvPr>
        <xdr:cNvSpPr txBox="1"/>
      </xdr:nvSpPr>
      <xdr:spPr>
        <a:xfrm>
          <a:off x="210757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720" name="n_2mainValue【保健センター・保健所】&#10;一人当たり面積">
          <a:extLst>
            <a:ext uri="{FF2B5EF4-FFF2-40B4-BE49-F238E27FC236}">
              <a16:creationId xmlns:a16="http://schemas.microsoft.com/office/drawing/2014/main" id="{F63F94E9-E2A9-42B9-B8E3-1CAD2AF91D8E}"/>
            </a:ext>
          </a:extLst>
        </xdr:cNvPr>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109237</xdr:rowOff>
    </xdr:from>
    <xdr:ext cx="469744" cy="259045"/>
    <xdr:sp macro="" textlink="">
      <xdr:nvSpPr>
        <xdr:cNvPr id="721" name="n_3mainValue【保健センター・保健所】&#10;一人当たり面積">
          <a:extLst>
            <a:ext uri="{FF2B5EF4-FFF2-40B4-BE49-F238E27FC236}">
              <a16:creationId xmlns:a16="http://schemas.microsoft.com/office/drawing/2014/main" id="{6F44A880-8BB5-4528-B9F3-CE86D12D02F6}"/>
            </a:ext>
          </a:extLst>
        </xdr:cNvPr>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120667</xdr:rowOff>
    </xdr:from>
    <xdr:ext cx="469744" cy="259045"/>
    <xdr:sp macro="" textlink="">
      <xdr:nvSpPr>
        <xdr:cNvPr id="722" name="n_4mainValue【保健センター・保健所】&#10;一人当たり面積">
          <a:extLst>
            <a:ext uri="{FF2B5EF4-FFF2-40B4-BE49-F238E27FC236}">
              <a16:creationId xmlns:a16="http://schemas.microsoft.com/office/drawing/2014/main" id="{FC2289EC-FE68-49C5-B14B-80F3A5A42DD7}"/>
            </a:ext>
          </a:extLst>
        </xdr:cNvPr>
        <xdr:cNvSpPr txBox="1"/>
      </xdr:nvSpPr>
      <xdr:spPr>
        <a:xfrm>
          <a:off x="18421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6EE9DA6A-AEF5-490B-9E17-C4736E4E9DE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4800F2DF-8CF4-41A3-8E2F-1208A9E2C6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AB5052E9-BAA4-45E8-8614-03482DE96C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A68EB22F-1376-4676-8C29-ADD01785AE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6FDB5400-7A3E-4CA8-9F45-045F130BA94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A1D0016-3711-402C-A13C-2631D50E8E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2C3CDCFA-2A7C-452C-A3F2-D431E9A1A3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460A7297-2F47-4433-BE08-5BBC06752DD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F04203E9-045A-4566-8B3A-CB7FEFFB538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D05C4846-142E-46D2-B255-5AA053D9A9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3AF2C219-9896-4FE6-A8DB-872CF34EE74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2992BD4C-44FC-48DA-B46A-44E7B20DC35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AD7F0A01-E83D-4407-A92A-D506E7828ED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901857B9-A59E-486F-ADF0-E9CC12AB10F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B9DB55AF-92B7-4F48-95F9-B916A7913BA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4717EEB1-4857-4CB9-912C-89F9095E16C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EF50BC37-FA37-414B-B094-8269FC1E1DC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5B92CEDD-8706-4266-BA18-64A99785E4F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41F64AC7-BF9A-4021-94B8-AAC735DA59A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091BE46C-CD72-49A0-9718-1CACD2CDD3C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FB9978F2-FDE6-4D0B-8F44-72298CEA0026}"/>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9E3B1B6A-10D5-4871-8AD4-23EB3076195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FD27DB63-A386-4900-BC48-2AE67BB44D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DB0DF87E-23C6-439D-9811-D9D5B058F239}"/>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FF3E7D2B-FFC7-400D-8C88-E0E763C90108}"/>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447964DF-885E-471E-83F6-D4FBF3259697}"/>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5270A157-55DA-499E-9C35-AA7D48929022}"/>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02327A34-3AD4-41A9-A4A1-BE33A0B9AE0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B27741F0-1596-455D-AE5C-EF96B5613B3F}"/>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BA2B0C03-BF03-4B9A-B99E-FD733FD0834D}"/>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1A1FFDD2-76DC-4765-858E-E4EE23931651}"/>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08BD5B24-C1D6-4C1B-87DD-5C0C795A5EEA}"/>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348D32CB-8CF0-450B-A84F-B38036B2319B}"/>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482C2A41-1293-43FA-B390-E6F3B8A7CBA5}"/>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3DEAA122-EDE1-4FEA-8671-17EF8A98B1A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EAAC358-7B07-48EA-AD71-386B5BD17F4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76A4DE4-2C2B-49B7-9CB1-6E0572DBCA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557ABDFE-8554-4FEE-BDBE-6D75350656B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AC9DEDA-FDB5-47E1-BD58-E832602833A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85089</xdr:rowOff>
    </xdr:from>
    <xdr:to>
      <xdr:col>85</xdr:col>
      <xdr:colOff>177800</xdr:colOff>
      <xdr:row>82</xdr:row>
      <xdr:rowOff>15239</xdr:rowOff>
    </xdr:to>
    <xdr:sp macro="" textlink="">
      <xdr:nvSpPr>
        <xdr:cNvPr id="762" name="楕円 761">
          <a:extLst>
            <a:ext uri="{FF2B5EF4-FFF2-40B4-BE49-F238E27FC236}">
              <a16:creationId xmlns:a16="http://schemas.microsoft.com/office/drawing/2014/main" id="{7C462784-DF9F-417B-871F-259A0CEDDC9E}"/>
            </a:ext>
          </a:extLst>
        </xdr:cNvPr>
        <xdr:cNvSpPr/>
      </xdr:nvSpPr>
      <xdr:spPr>
        <a:xfrm>
          <a:off x="162687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107966</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1BA7C8ED-6AD3-41F4-AC97-277C7C0B4027}"/>
            </a:ext>
          </a:extLst>
        </xdr:cNvPr>
        <xdr:cNvSpPr txBox="1"/>
      </xdr:nvSpPr>
      <xdr:spPr>
        <a:xfrm>
          <a:off x="16357600"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60961</xdr:rowOff>
    </xdr:from>
    <xdr:to>
      <xdr:col>81</xdr:col>
      <xdr:colOff>101600</xdr:colOff>
      <xdr:row>81</xdr:row>
      <xdr:rowOff>162561</xdr:rowOff>
    </xdr:to>
    <xdr:sp macro="" textlink="">
      <xdr:nvSpPr>
        <xdr:cNvPr id="764" name="楕円 763">
          <a:extLst>
            <a:ext uri="{FF2B5EF4-FFF2-40B4-BE49-F238E27FC236}">
              <a16:creationId xmlns:a16="http://schemas.microsoft.com/office/drawing/2014/main" id="{EFBC927F-87FB-4EF4-AFF0-B2134EECD0DA}"/>
            </a:ext>
          </a:extLst>
        </xdr:cNvPr>
        <xdr:cNvSpPr/>
      </xdr:nvSpPr>
      <xdr:spPr>
        <a:xfrm>
          <a:off x="15430500" y="139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111761</xdr:rowOff>
    </xdr:from>
    <xdr:to>
      <xdr:col>85</xdr:col>
      <xdr:colOff>127000</xdr:colOff>
      <xdr:row>81</xdr:row>
      <xdr:rowOff>135889</xdr:rowOff>
    </xdr:to>
    <xdr:cxnSp macro="">
      <xdr:nvCxnSpPr>
        <xdr:cNvPr id="765" name="直線コネクタ 764">
          <a:extLst>
            <a:ext uri="{FF2B5EF4-FFF2-40B4-BE49-F238E27FC236}">
              <a16:creationId xmlns:a16="http://schemas.microsoft.com/office/drawing/2014/main" id="{ECE8B927-64A2-4025-AF3F-7671392E496E}"/>
            </a:ext>
          </a:extLst>
        </xdr:cNvPr>
        <xdr:cNvCxnSpPr/>
      </xdr:nvCxnSpPr>
      <xdr:spPr>
        <a:xfrm>
          <a:off x="15481300" y="139992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6" name="楕円 765">
          <a:extLst>
            <a:ext uri="{FF2B5EF4-FFF2-40B4-BE49-F238E27FC236}">
              <a16:creationId xmlns:a16="http://schemas.microsoft.com/office/drawing/2014/main" id="{954E629C-11F9-4EB5-AD9D-99F91B40B860}"/>
            </a:ext>
          </a:extLst>
        </xdr:cNvPr>
        <xdr:cNvSpPr/>
      </xdr:nvSpPr>
      <xdr:spPr>
        <a:xfrm>
          <a:off x="14541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87630</xdr:rowOff>
    </xdr:from>
    <xdr:to>
      <xdr:col>81</xdr:col>
      <xdr:colOff>50800</xdr:colOff>
      <xdr:row>81</xdr:row>
      <xdr:rowOff>111761</xdr:rowOff>
    </xdr:to>
    <xdr:cxnSp macro="">
      <xdr:nvCxnSpPr>
        <xdr:cNvPr id="767" name="直線コネクタ 766">
          <a:extLst>
            <a:ext uri="{FF2B5EF4-FFF2-40B4-BE49-F238E27FC236}">
              <a16:creationId xmlns:a16="http://schemas.microsoft.com/office/drawing/2014/main" id="{D2699B4C-E43C-4AD1-B29A-0F2EB2094596}"/>
            </a:ext>
          </a:extLst>
        </xdr:cNvPr>
        <xdr:cNvCxnSpPr/>
      </xdr:nvCxnSpPr>
      <xdr:spPr>
        <a:xfrm>
          <a:off x="14592300" y="139750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8889</xdr:rowOff>
    </xdr:from>
    <xdr:to>
      <xdr:col>72</xdr:col>
      <xdr:colOff>38100</xdr:colOff>
      <xdr:row>81</xdr:row>
      <xdr:rowOff>110489</xdr:rowOff>
    </xdr:to>
    <xdr:sp macro="" textlink="">
      <xdr:nvSpPr>
        <xdr:cNvPr id="768" name="楕円 767">
          <a:extLst>
            <a:ext uri="{FF2B5EF4-FFF2-40B4-BE49-F238E27FC236}">
              <a16:creationId xmlns:a16="http://schemas.microsoft.com/office/drawing/2014/main" id="{90F9B562-D17C-4AFF-BDA2-149992AE90DC}"/>
            </a:ext>
          </a:extLst>
        </xdr:cNvPr>
        <xdr:cNvSpPr/>
      </xdr:nvSpPr>
      <xdr:spPr>
        <a:xfrm>
          <a:off x="1365250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59689</xdr:rowOff>
    </xdr:from>
    <xdr:to>
      <xdr:col>76</xdr:col>
      <xdr:colOff>114300</xdr:colOff>
      <xdr:row>81</xdr:row>
      <xdr:rowOff>87630</xdr:rowOff>
    </xdr:to>
    <xdr:cxnSp macro="">
      <xdr:nvCxnSpPr>
        <xdr:cNvPr id="769" name="直線コネクタ 768">
          <a:extLst>
            <a:ext uri="{FF2B5EF4-FFF2-40B4-BE49-F238E27FC236}">
              <a16:creationId xmlns:a16="http://schemas.microsoft.com/office/drawing/2014/main" id="{C9C2A1E5-3430-40DC-8A14-38EB171F0032}"/>
            </a:ext>
          </a:extLst>
        </xdr:cNvPr>
        <xdr:cNvCxnSpPr/>
      </xdr:nvCxnSpPr>
      <xdr:spPr>
        <a:xfrm>
          <a:off x="13703300" y="139471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151130</xdr:rowOff>
    </xdr:from>
    <xdr:to>
      <xdr:col>67</xdr:col>
      <xdr:colOff>101600</xdr:colOff>
      <xdr:row>81</xdr:row>
      <xdr:rowOff>81280</xdr:rowOff>
    </xdr:to>
    <xdr:sp macro="" textlink="">
      <xdr:nvSpPr>
        <xdr:cNvPr id="770" name="楕円 769">
          <a:extLst>
            <a:ext uri="{FF2B5EF4-FFF2-40B4-BE49-F238E27FC236}">
              <a16:creationId xmlns:a16="http://schemas.microsoft.com/office/drawing/2014/main" id="{002E7197-9B45-415D-A5D4-E6A53CD8A4D2}"/>
            </a:ext>
          </a:extLst>
        </xdr:cNvPr>
        <xdr:cNvSpPr/>
      </xdr:nvSpPr>
      <xdr:spPr>
        <a:xfrm>
          <a:off x="12763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30480</xdr:rowOff>
    </xdr:from>
    <xdr:to>
      <xdr:col>71</xdr:col>
      <xdr:colOff>177800</xdr:colOff>
      <xdr:row>81</xdr:row>
      <xdr:rowOff>59689</xdr:rowOff>
    </xdr:to>
    <xdr:cxnSp macro="">
      <xdr:nvCxnSpPr>
        <xdr:cNvPr id="771" name="直線コネクタ 770">
          <a:extLst>
            <a:ext uri="{FF2B5EF4-FFF2-40B4-BE49-F238E27FC236}">
              <a16:creationId xmlns:a16="http://schemas.microsoft.com/office/drawing/2014/main" id="{33B6EC59-2744-472C-924A-31A936EE0300}"/>
            </a:ext>
          </a:extLst>
        </xdr:cNvPr>
        <xdr:cNvCxnSpPr/>
      </xdr:nvCxnSpPr>
      <xdr:spPr>
        <a:xfrm>
          <a:off x="12814300" y="139179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a:extLst>
            <a:ext uri="{FF2B5EF4-FFF2-40B4-BE49-F238E27FC236}">
              <a16:creationId xmlns:a16="http://schemas.microsoft.com/office/drawing/2014/main" id="{744003FA-9A57-4D6C-A829-DC6A246B0DD7}"/>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3" name="n_2aveValue【消防施設】&#10;有形固定資産減価償却率">
          <a:extLst>
            <a:ext uri="{FF2B5EF4-FFF2-40B4-BE49-F238E27FC236}">
              <a16:creationId xmlns:a16="http://schemas.microsoft.com/office/drawing/2014/main" id="{E31E454A-3041-4706-AE1B-5A18D16AA17E}"/>
            </a:ext>
          </a:extLst>
        </xdr:cNvPr>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74" name="n_3aveValue【消防施設】&#10;有形固定資産減価償却率">
          <a:extLst>
            <a:ext uri="{FF2B5EF4-FFF2-40B4-BE49-F238E27FC236}">
              <a16:creationId xmlns:a16="http://schemas.microsoft.com/office/drawing/2014/main" id="{CF3CBE84-519D-4369-8BDA-D2397C46FF66}"/>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5" name="n_4aveValue【消防施設】&#10;有形固定資産減価償却率">
          <a:extLst>
            <a:ext uri="{FF2B5EF4-FFF2-40B4-BE49-F238E27FC236}">
              <a16:creationId xmlns:a16="http://schemas.microsoft.com/office/drawing/2014/main" id="{90337335-EAF3-45FB-AD12-E466DDB5227C}"/>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7638</xdr:rowOff>
    </xdr:from>
    <xdr:ext cx="405111" cy="259045"/>
    <xdr:sp macro="" textlink="">
      <xdr:nvSpPr>
        <xdr:cNvPr id="776" name="n_1mainValue【消防施設】&#10;有形固定資産減価償却率">
          <a:extLst>
            <a:ext uri="{FF2B5EF4-FFF2-40B4-BE49-F238E27FC236}">
              <a16:creationId xmlns:a16="http://schemas.microsoft.com/office/drawing/2014/main" id="{20A931F6-09B3-400C-841C-C70DA4FF622A}"/>
            </a:ext>
          </a:extLst>
        </xdr:cNvPr>
        <xdr:cNvSpPr txBox="1"/>
      </xdr:nvSpPr>
      <xdr:spPr>
        <a:xfrm>
          <a:off x="15266044" y="1372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777" name="n_2mainValue【消防施設】&#10;有形固定資産減価償却率">
          <a:extLst>
            <a:ext uri="{FF2B5EF4-FFF2-40B4-BE49-F238E27FC236}">
              <a16:creationId xmlns:a16="http://schemas.microsoft.com/office/drawing/2014/main" id="{BF2CB155-E700-41C8-9124-BA990A332AC4}"/>
            </a:ext>
          </a:extLst>
        </xdr:cNvPr>
        <xdr:cNvSpPr txBox="1"/>
      </xdr:nvSpPr>
      <xdr:spPr>
        <a:xfrm>
          <a:off x="14389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127016</xdr:rowOff>
    </xdr:from>
    <xdr:ext cx="405111" cy="259045"/>
    <xdr:sp macro="" textlink="">
      <xdr:nvSpPr>
        <xdr:cNvPr id="778" name="n_3mainValue【消防施設】&#10;有形固定資産減価償却率">
          <a:extLst>
            <a:ext uri="{FF2B5EF4-FFF2-40B4-BE49-F238E27FC236}">
              <a16:creationId xmlns:a16="http://schemas.microsoft.com/office/drawing/2014/main" id="{9045A485-C389-4D51-9A48-81F147B98FD2}"/>
            </a:ext>
          </a:extLst>
        </xdr:cNvPr>
        <xdr:cNvSpPr txBox="1"/>
      </xdr:nvSpPr>
      <xdr:spPr>
        <a:xfrm>
          <a:off x="13500744" y="1367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97807</xdr:rowOff>
    </xdr:from>
    <xdr:ext cx="405111" cy="259045"/>
    <xdr:sp macro="" textlink="">
      <xdr:nvSpPr>
        <xdr:cNvPr id="779" name="n_4mainValue【消防施設】&#10;有形固定資産減価償却率">
          <a:extLst>
            <a:ext uri="{FF2B5EF4-FFF2-40B4-BE49-F238E27FC236}">
              <a16:creationId xmlns:a16="http://schemas.microsoft.com/office/drawing/2014/main" id="{BF6635FD-881E-40C4-AD23-8AD8F6AEEC23}"/>
            </a:ext>
          </a:extLst>
        </xdr:cNvPr>
        <xdr:cNvSpPr txBox="1"/>
      </xdr:nvSpPr>
      <xdr:spPr>
        <a:xfrm>
          <a:off x="12611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D789505B-947D-4EAE-B8DB-DBD4A6422C5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AC289BCC-6CCA-4917-B412-477ECCC7BF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85418003-441B-4B21-811A-1AF0D872489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C1635868-882E-4FD3-8C49-C25836303F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B95B86C2-449B-4D0F-B1C1-6862B710D71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C40A1A62-6A75-42C6-8433-5F92DE064F7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5EB93BE6-12A3-40AA-8B92-3BFF8863F7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DD7D1D5C-7C87-4169-85E2-4008ED9CB0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3527A815-2ADB-4EFE-BAB0-3409F839C0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4FDD9DD4-B95D-4322-9B76-C24592BBC58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324247DE-DC09-4139-9509-2FEB9D169EA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1AE3614B-D20D-4A85-82E8-2AE81579C4B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EA7F23FE-FCE1-4970-8A66-019DE2EBEF7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BC7C4124-9B13-4C96-945E-CD2E7C1671D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74D27C1D-5DF1-4AEA-B5B6-2ED9456B173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B15E620E-D9B6-4279-8F0C-5C17F643328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F81FCFCB-D562-479D-AA42-3CC4005B49F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84FF3A0F-86A9-492F-90E6-D923088DA76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D2ED56C5-8078-4DE3-9CDF-F20E5DD7AE3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454022F9-7CF2-4AE2-B662-1D29EB74C65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F5818DA9-D24E-4516-82C5-BBB5993F134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6CB83BAA-84CA-41AB-B0B0-4BBB862343C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A43B9851-3BAF-4F61-ABA1-ACBCA30090D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FBCE79D1-73AF-48B1-8A2A-51C94751E085}"/>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2FEF4CBD-AA55-4982-81FE-F77E8C735166}"/>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5204FF66-DA19-429F-AAA2-479D65AB9D14}"/>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E1497159-637D-446A-9AB4-D3614B8967A0}"/>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DB1668F7-3A61-4FDF-A5DA-C24673E2A888}"/>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a:extLst>
            <a:ext uri="{FF2B5EF4-FFF2-40B4-BE49-F238E27FC236}">
              <a16:creationId xmlns:a16="http://schemas.microsoft.com/office/drawing/2014/main" id="{AA550E43-5240-4BCB-9B43-D1516E37AD68}"/>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10203517-C719-439F-AC77-97A0BD82E0E4}"/>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02A8E747-BEEB-49ED-B368-713B9B08744E}"/>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1C890862-98FC-45CE-81C5-AF59A835F57E}"/>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4320BFC5-9475-4A6B-81B7-7F684C66E7B7}"/>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E67EF001-BB95-43DA-8BA2-2402EA6D4452}"/>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285DBFD-134F-4717-A34C-DEAB652B4F5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A75CC422-E530-4C7A-B7C0-E1250ACAF8C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E4133BC7-9A16-40A0-AF3C-87F256E26FD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D813C50-B5A0-4FF1-8C6A-B4C49BEA160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64CF126-D7D7-43BE-B9D3-29667F1D5F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19304</xdr:rowOff>
    </xdr:from>
    <xdr:to>
      <xdr:col>116</xdr:col>
      <xdr:colOff>114300</xdr:colOff>
      <xdr:row>85</xdr:row>
      <xdr:rowOff>120904</xdr:rowOff>
    </xdr:to>
    <xdr:sp macro="" textlink="">
      <xdr:nvSpPr>
        <xdr:cNvPr id="819" name="楕円 818">
          <a:extLst>
            <a:ext uri="{FF2B5EF4-FFF2-40B4-BE49-F238E27FC236}">
              <a16:creationId xmlns:a16="http://schemas.microsoft.com/office/drawing/2014/main" id="{3AC46D8F-35BA-4692-821D-9F3953896794}"/>
            </a:ext>
          </a:extLst>
        </xdr:cNvPr>
        <xdr:cNvSpPr/>
      </xdr:nvSpPr>
      <xdr:spPr>
        <a:xfrm>
          <a:off x="221107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42181</xdr:rowOff>
    </xdr:from>
    <xdr:ext cx="469744" cy="259045"/>
    <xdr:sp macro="" textlink="">
      <xdr:nvSpPr>
        <xdr:cNvPr id="820" name="【消防施設】&#10;一人当たり面積該当値テキスト">
          <a:extLst>
            <a:ext uri="{FF2B5EF4-FFF2-40B4-BE49-F238E27FC236}">
              <a16:creationId xmlns:a16="http://schemas.microsoft.com/office/drawing/2014/main" id="{5FD6EA51-3E4C-4100-92FC-83B099643B06}"/>
            </a:ext>
          </a:extLst>
        </xdr:cNvPr>
        <xdr:cNvSpPr txBox="1"/>
      </xdr:nvSpPr>
      <xdr:spPr>
        <a:xfrm>
          <a:off x="22199600" y="1444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20065</xdr:rowOff>
    </xdr:from>
    <xdr:to>
      <xdr:col>112</xdr:col>
      <xdr:colOff>38100</xdr:colOff>
      <xdr:row>85</xdr:row>
      <xdr:rowOff>121665</xdr:rowOff>
    </xdr:to>
    <xdr:sp macro="" textlink="">
      <xdr:nvSpPr>
        <xdr:cNvPr id="821" name="楕円 820">
          <a:extLst>
            <a:ext uri="{FF2B5EF4-FFF2-40B4-BE49-F238E27FC236}">
              <a16:creationId xmlns:a16="http://schemas.microsoft.com/office/drawing/2014/main" id="{F659AA89-EF54-4762-AA03-203C9E7D05C1}"/>
            </a:ext>
          </a:extLst>
        </xdr:cNvPr>
        <xdr:cNvSpPr/>
      </xdr:nvSpPr>
      <xdr:spPr>
        <a:xfrm>
          <a:off x="21272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70104</xdr:rowOff>
    </xdr:from>
    <xdr:to>
      <xdr:col>116</xdr:col>
      <xdr:colOff>63500</xdr:colOff>
      <xdr:row>85</xdr:row>
      <xdr:rowOff>70865</xdr:rowOff>
    </xdr:to>
    <xdr:cxnSp macro="">
      <xdr:nvCxnSpPr>
        <xdr:cNvPr id="822" name="直線コネクタ 821">
          <a:extLst>
            <a:ext uri="{FF2B5EF4-FFF2-40B4-BE49-F238E27FC236}">
              <a16:creationId xmlns:a16="http://schemas.microsoft.com/office/drawing/2014/main" id="{97F48121-AA76-4EF1-A4CE-D7BAE7BB36FD}"/>
            </a:ext>
          </a:extLst>
        </xdr:cNvPr>
        <xdr:cNvCxnSpPr/>
      </xdr:nvCxnSpPr>
      <xdr:spPr>
        <a:xfrm flipV="1">
          <a:off x="21323300" y="14643354"/>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22352</xdr:rowOff>
    </xdr:from>
    <xdr:to>
      <xdr:col>107</xdr:col>
      <xdr:colOff>101600</xdr:colOff>
      <xdr:row>85</xdr:row>
      <xdr:rowOff>123952</xdr:rowOff>
    </xdr:to>
    <xdr:sp macro="" textlink="">
      <xdr:nvSpPr>
        <xdr:cNvPr id="823" name="楕円 822">
          <a:extLst>
            <a:ext uri="{FF2B5EF4-FFF2-40B4-BE49-F238E27FC236}">
              <a16:creationId xmlns:a16="http://schemas.microsoft.com/office/drawing/2014/main" id="{7EBCCFC7-6E83-4962-9461-94D117266AA6}"/>
            </a:ext>
          </a:extLst>
        </xdr:cNvPr>
        <xdr:cNvSpPr/>
      </xdr:nvSpPr>
      <xdr:spPr>
        <a:xfrm>
          <a:off x="203835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70865</xdr:rowOff>
    </xdr:from>
    <xdr:to>
      <xdr:col>111</xdr:col>
      <xdr:colOff>177800</xdr:colOff>
      <xdr:row>85</xdr:row>
      <xdr:rowOff>73152</xdr:rowOff>
    </xdr:to>
    <xdr:cxnSp macro="">
      <xdr:nvCxnSpPr>
        <xdr:cNvPr id="824" name="直線コネクタ 823">
          <a:extLst>
            <a:ext uri="{FF2B5EF4-FFF2-40B4-BE49-F238E27FC236}">
              <a16:creationId xmlns:a16="http://schemas.microsoft.com/office/drawing/2014/main" id="{EEC2D0E2-CD5F-46AF-AD2A-8A32A8D6C4E6}"/>
            </a:ext>
          </a:extLst>
        </xdr:cNvPr>
        <xdr:cNvCxnSpPr/>
      </xdr:nvCxnSpPr>
      <xdr:spPr>
        <a:xfrm flipV="1">
          <a:off x="20434300" y="146441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22352</xdr:rowOff>
    </xdr:from>
    <xdr:to>
      <xdr:col>102</xdr:col>
      <xdr:colOff>165100</xdr:colOff>
      <xdr:row>85</xdr:row>
      <xdr:rowOff>123952</xdr:rowOff>
    </xdr:to>
    <xdr:sp macro="" textlink="">
      <xdr:nvSpPr>
        <xdr:cNvPr id="825" name="楕円 824">
          <a:extLst>
            <a:ext uri="{FF2B5EF4-FFF2-40B4-BE49-F238E27FC236}">
              <a16:creationId xmlns:a16="http://schemas.microsoft.com/office/drawing/2014/main" id="{0F32B342-DEDB-415D-8DAB-88057DF869D4}"/>
            </a:ext>
          </a:extLst>
        </xdr:cNvPr>
        <xdr:cNvSpPr/>
      </xdr:nvSpPr>
      <xdr:spPr>
        <a:xfrm>
          <a:off x="194945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73152</xdr:rowOff>
    </xdr:from>
    <xdr:to>
      <xdr:col>107</xdr:col>
      <xdr:colOff>50800</xdr:colOff>
      <xdr:row>85</xdr:row>
      <xdr:rowOff>73152</xdr:rowOff>
    </xdr:to>
    <xdr:cxnSp macro="">
      <xdr:nvCxnSpPr>
        <xdr:cNvPr id="826" name="直線コネクタ 825">
          <a:extLst>
            <a:ext uri="{FF2B5EF4-FFF2-40B4-BE49-F238E27FC236}">
              <a16:creationId xmlns:a16="http://schemas.microsoft.com/office/drawing/2014/main" id="{6AA7660A-E755-45AE-94AF-D9191E4B03DB}"/>
            </a:ext>
          </a:extLst>
        </xdr:cNvPr>
        <xdr:cNvCxnSpPr/>
      </xdr:nvCxnSpPr>
      <xdr:spPr>
        <a:xfrm>
          <a:off x="19545300" y="14646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827" name="楕円 826">
          <a:extLst>
            <a:ext uri="{FF2B5EF4-FFF2-40B4-BE49-F238E27FC236}">
              <a16:creationId xmlns:a16="http://schemas.microsoft.com/office/drawing/2014/main" id="{B77118E7-CEB2-426F-A8B5-0F3827782BEA}"/>
            </a:ext>
          </a:extLst>
        </xdr:cNvPr>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73152</xdr:rowOff>
    </xdr:from>
    <xdr:to>
      <xdr:col>102</xdr:col>
      <xdr:colOff>114300</xdr:colOff>
      <xdr:row>85</xdr:row>
      <xdr:rowOff>76963</xdr:rowOff>
    </xdr:to>
    <xdr:cxnSp macro="">
      <xdr:nvCxnSpPr>
        <xdr:cNvPr id="828" name="直線コネクタ 827">
          <a:extLst>
            <a:ext uri="{FF2B5EF4-FFF2-40B4-BE49-F238E27FC236}">
              <a16:creationId xmlns:a16="http://schemas.microsoft.com/office/drawing/2014/main" id="{1C656399-E019-4378-8805-F87471DC230B}"/>
            </a:ext>
          </a:extLst>
        </xdr:cNvPr>
        <xdr:cNvCxnSpPr/>
      </xdr:nvCxnSpPr>
      <xdr:spPr>
        <a:xfrm flipV="1">
          <a:off x="18656300" y="1464640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a:extLst>
            <a:ext uri="{FF2B5EF4-FFF2-40B4-BE49-F238E27FC236}">
              <a16:creationId xmlns:a16="http://schemas.microsoft.com/office/drawing/2014/main" id="{BBC34DEB-2868-4D35-9A64-6E555FF49AC1}"/>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783E89AB-D11F-46DB-8C49-56EA3D1DCCE9}"/>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a:extLst>
            <a:ext uri="{FF2B5EF4-FFF2-40B4-BE49-F238E27FC236}">
              <a16:creationId xmlns:a16="http://schemas.microsoft.com/office/drawing/2014/main" id="{4F0FCDC6-C85D-4828-BA88-EC888FB352B5}"/>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a:extLst>
            <a:ext uri="{FF2B5EF4-FFF2-40B4-BE49-F238E27FC236}">
              <a16:creationId xmlns:a16="http://schemas.microsoft.com/office/drawing/2014/main" id="{302141EA-DF02-488C-8DA4-7F7D383642AC}"/>
            </a:ext>
          </a:extLst>
        </xdr:cNvPr>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138192</xdr:rowOff>
    </xdr:from>
    <xdr:ext cx="469744" cy="259045"/>
    <xdr:sp macro="" textlink="">
      <xdr:nvSpPr>
        <xdr:cNvPr id="833" name="n_1mainValue【消防施設】&#10;一人当たり面積">
          <a:extLst>
            <a:ext uri="{FF2B5EF4-FFF2-40B4-BE49-F238E27FC236}">
              <a16:creationId xmlns:a16="http://schemas.microsoft.com/office/drawing/2014/main" id="{93BDEA37-E906-4A75-A550-017018D4C53D}"/>
            </a:ext>
          </a:extLst>
        </xdr:cNvPr>
        <xdr:cNvSpPr txBox="1"/>
      </xdr:nvSpPr>
      <xdr:spPr>
        <a:xfrm>
          <a:off x="21075727" y="1436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115079</xdr:rowOff>
    </xdr:from>
    <xdr:ext cx="469744" cy="259045"/>
    <xdr:sp macro="" textlink="">
      <xdr:nvSpPr>
        <xdr:cNvPr id="834" name="n_2mainValue【消防施設】&#10;一人当たり面積">
          <a:extLst>
            <a:ext uri="{FF2B5EF4-FFF2-40B4-BE49-F238E27FC236}">
              <a16:creationId xmlns:a16="http://schemas.microsoft.com/office/drawing/2014/main" id="{065F3CAD-B72E-4ECB-A58F-C955D37C3932}"/>
            </a:ext>
          </a:extLst>
        </xdr:cNvPr>
        <xdr:cNvSpPr txBox="1"/>
      </xdr:nvSpPr>
      <xdr:spPr>
        <a:xfrm>
          <a:off x="20199427" y="146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140479</xdr:rowOff>
    </xdr:from>
    <xdr:ext cx="469744" cy="259045"/>
    <xdr:sp macro="" textlink="">
      <xdr:nvSpPr>
        <xdr:cNvPr id="835" name="n_3mainValue【消防施設】&#10;一人当たり面積">
          <a:extLst>
            <a:ext uri="{FF2B5EF4-FFF2-40B4-BE49-F238E27FC236}">
              <a16:creationId xmlns:a16="http://schemas.microsoft.com/office/drawing/2014/main" id="{2D07E815-23DD-4698-99D0-490F7C37608D}"/>
            </a:ext>
          </a:extLst>
        </xdr:cNvPr>
        <xdr:cNvSpPr txBox="1"/>
      </xdr:nvSpPr>
      <xdr:spPr>
        <a:xfrm>
          <a:off x="19310427" y="1437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144290</xdr:rowOff>
    </xdr:from>
    <xdr:ext cx="469744" cy="259045"/>
    <xdr:sp macro="" textlink="">
      <xdr:nvSpPr>
        <xdr:cNvPr id="836" name="n_4mainValue【消防施設】&#10;一人当たり面積">
          <a:extLst>
            <a:ext uri="{FF2B5EF4-FFF2-40B4-BE49-F238E27FC236}">
              <a16:creationId xmlns:a16="http://schemas.microsoft.com/office/drawing/2014/main" id="{AE5683F2-D963-4FB6-A5CC-2FE40F431645}"/>
            </a:ext>
          </a:extLst>
        </xdr:cNvPr>
        <xdr:cNvSpPr txBox="1"/>
      </xdr:nvSpPr>
      <xdr:spPr>
        <a:xfrm>
          <a:off x="18421427" y="14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B6987421-BB0B-4E41-901D-5C0AED5D8EC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11716607-4879-4F2F-9899-EC3402C807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9537C133-60BA-426E-89D0-8640D307007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1BBF3942-1804-4C92-BC5E-CD31AF51B67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8598C135-CBB2-449F-B6EC-44FACE4DEE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7AE0D671-3E12-4D87-B632-2CEA7D147C4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62EF569D-EF6A-4F55-BAF6-4E4DF59906A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2D9E8C7F-CC7E-48D3-9619-5FE0220CE4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5D798F5A-21E5-40AB-90FD-5B7CD5B1E7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FB63CF23-64C1-42A7-A6CC-640D686E01A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18A33ADC-E53E-49E0-B5AE-CBC6C02FF0E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AFB28783-0A8F-4E07-B9E2-D5F62A035C9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DA1D8639-474E-4004-9AAD-0ABD414129B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4B0E0E40-9A7A-4A71-BD44-4C5F38D0850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60F421D8-5305-427A-B003-E6B62AF3E2F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866DD8AC-AC07-45D0-A0AF-C15EB7A84F1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DE2A1011-B73A-4C58-AC2D-4DEA999C9E0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76409ED7-D5B8-4B30-927B-BB5B74D2790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62C8936B-7E1F-4F9F-A634-A02B1D392C9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46504C0-C5AE-4B69-8A89-776F9E5099D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E814F056-39C9-463B-AAED-33F3E22CC71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9AD57133-2456-4141-8BB2-CF0CC06EE75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1C1C4A04-B7EB-40EC-A072-06EB1D3C45B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AFA2A9C2-2A95-4A15-AF5C-E5E96703650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150FE110-E32C-4B59-A49C-37EEAF7D818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32597919-3F67-4017-BA0D-D889B764DA7D}"/>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0D368807-37B7-46B9-9063-23F8C5EF5B7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5F683379-B2CD-4D7C-BCC1-D236E19E709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05360717-CDCF-4ED6-B1F4-3A4925EB86FD}"/>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A0175B30-8B9F-4AB3-8559-321B70C4F302}"/>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7" name="【庁舎】&#10;有形固定資産減価償却率平均値テキスト">
          <a:extLst>
            <a:ext uri="{FF2B5EF4-FFF2-40B4-BE49-F238E27FC236}">
              <a16:creationId xmlns:a16="http://schemas.microsoft.com/office/drawing/2014/main" id="{AF3EA95A-8C1C-4ABB-B196-01D93C33CEE6}"/>
            </a:ext>
          </a:extLst>
        </xdr:cNvPr>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B7F02663-439E-42FD-A413-E3919F160F0D}"/>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9ACB1735-5C70-41C8-87C7-0256DABE0788}"/>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6714F658-5B7D-49C6-81B1-95B141C3EB6B}"/>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F894E9D1-E6BD-4470-8C86-CD676DB9F60F}"/>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315BBF23-5C78-4E7B-8E9D-78830D90A452}"/>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A45B2F1E-0806-4D7E-BBB3-D8BB4F796C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C5FE39C5-DA6E-4642-AADE-DCBD455B42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8AF2551-1798-47EE-A6BE-E7619E2BC6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C989FEB-3DD6-4561-A241-BC3BFFF7F7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B7061410-8535-405E-B97B-A66DD4AC94A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878" name="楕円 877">
          <a:extLst>
            <a:ext uri="{FF2B5EF4-FFF2-40B4-BE49-F238E27FC236}">
              <a16:creationId xmlns:a16="http://schemas.microsoft.com/office/drawing/2014/main" id="{2F6D20CC-E1ED-4328-8CE5-77635919A2F2}"/>
            </a:ext>
          </a:extLst>
        </xdr:cNvPr>
        <xdr:cNvSpPr/>
      </xdr:nvSpPr>
      <xdr:spPr>
        <a:xfrm>
          <a:off x="16268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48277</xdr:rowOff>
    </xdr:from>
    <xdr:ext cx="405111" cy="259045"/>
    <xdr:sp macro="" textlink="">
      <xdr:nvSpPr>
        <xdr:cNvPr id="879" name="【庁舎】&#10;有形固定資産減価償却率該当値テキスト">
          <a:extLst>
            <a:ext uri="{FF2B5EF4-FFF2-40B4-BE49-F238E27FC236}">
              <a16:creationId xmlns:a16="http://schemas.microsoft.com/office/drawing/2014/main" id="{33B6EB67-0348-4F4B-8B2A-EC27A5847A21}"/>
            </a:ext>
          </a:extLst>
        </xdr:cNvPr>
        <xdr:cNvSpPr txBox="1"/>
      </xdr:nvSpPr>
      <xdr:spPr>
        <a:xfrm>
          <a:off x="16357600"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4173</xdr:rowOff>
    </xdr:from>
    <xdr:to>
      <xdr:col>81</xdr:col>
      <xdr:colOff>101600</xdr:colOff>
      <xdr:row>103</xdr:row>
      <xdr:rowOff>105773</xdr:rowOff>
    </xdr:to>
    <xdr:sp macro="" textlink="">
      <xdr:nvSpPr>
        <xdr:cNvPr id="880" name="楕円 879">
          <a:extLst>
            <a:ext uri="{FF2B5EF4-FFF2-40B4-BE49-F238E27FC236}">
              <a16:creationId xmlns:a16="http://schemas.microsoft.com/office/drawing/2014/main" id="{8817E575-B340-4984-9BDD-8EC880CE5A9B}"/>
            </a:ext>
          </a:extLst>
        </xdr:cNvPr>
        <xdr:cNvSpPr/>
      </xdr:nvSpPr>
      <xdr:spPr>
        <a:xfrm>
          <a:off x="15430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54973</xdr:rowOff>
    </xdr:from>
    <xdr:to>
      <xdr:col>85</xdr:col>
      <xdr:colOff>127000</xdr:colOff>
      <xdr:row>103</xdr:row>
      <xdr:rowOff>76200</xdr:rowOff>
    </xdr:to>
    <xdr:cxnSp macro="">
      <xdr:nvCxnSpPr>
        <xdr:cNvPr id="881" name="直線コネクタ 880">
          <a:extLst>
            <a:ext uri="{FF2B5EF4-FFF2-40B4-BE49-F238E27FC236}">
              <a16:creationId xmlns:a16="http://schemas.microsoft.com/office/drawing/2014/main" id="{1B3AE9FC-313E-4B38-8B85-B518843F7B69}"/>
            </a:ext>
          </a:extLst>
        </xdr:cNvPr>
        <xdr:cNvCxnSpPr/>
      </xdr:nvCxnSpPr>
      <xdr:spPr>
        <a:xfrm>
          <a:off x="15481300" y="1771432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144599</xdr:rowOff>
    </xdr:from>
    <xdr:to>
      <xdr:col>76</xdr:col>
      <xdr:colOff>165100</xdr:colOff>
      <xdr:row>103</xdr:row>
      <xdr:rowOff>74749</xdr:rowOff>
    </xdr:to>
    <xdr:sp macro="" textlink="">
      <xdr:nvSpPr>
        <xdr:cNvPr id="882" name="楕円 881">
          <a:extLst>
            <a:ext uri="{FF2B5EF4-FFF2-40B4-BE49-F238E27FC236}">
              <a16:creationId xmlns:a16="http://schemas.microsoft.com/office/drawing/2014/main" id="{CD5CFBFD-E42A-4C0A-A7DB-BC455195BB33}"/>
            </a:ext>
          </a:extLst>
        </xdr:cNvPr>
        <xdr:cNvSpPr/>
      </xdr:nvSpPr>
      <xdr:spPr>
        <a:xfrm>
          <a:off x="14541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23949</xdr:rowOff>
    </xdr:from>
    <xdr:to>
      <xdr:col>81</xdr:col>
      <xdr:colOff>50800</xdr:colOff>
      <xdr:row>103</xdr:row>
      <xdr:rowOff>54973</xdr:rowOff>
    </xdr:to>
    <xdr:cxnSp macro="">
      <xdr:nvCxnSpPr>
        <xdr:cNvPr id="883" name="直線コネクタ 882">
          <a:extLst>
            <a:ext uri="{FF2B5EF4-FFF2-40B4-BE49-F238E27FC236}">
              <a16:creationId xmlns:a16="http://schemas.microsoft.com/office/drawing/2014/main" id="{5812A36D-648B-43DB-9589-BEE9CEBE7696}"/>
            </a:ext>
          </a:extLst>
        </xdr:cNvPr>
        <xdr:cNvCxnSpPr/>
      </xdr:nvCxnSpPr>
      <xdr:spPr>
        <a:xfrm>
          <a:off x="14592300" y="176832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884" name="楕円 883">
          <a:extLst>
            <a:ext uri="{FF2B5EF4-FFF2-40B4-BE49-F238E27FC236}">
              <a16:creationId xmlns:a16="http://schemas.microsoft.com/office/drawing/2014/main" id="{DE46CB78-5B09-48AB-91AF-A7DC169907EC}"/>
            </a:ext>
          </a:extLst>
        </xdr:cNvPr>
        <xdr:cNvSpPr/>
      </xdr:nvSpPr>
      <xdr:spPr>
        <a:xfrm>
          <a:off x="13652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169273</xdr:rowOff>
    </xdr:from>
    <xdr:to>
      <xdr:col>76</xdr:col>
      <xdr:colOff>114300</xdr:colOff>
      <xdr:row>103</xdr:row>
      <xdr:rowOff>23949</xdr:rowOff>
    </xdr:to>
    <xdr:cxnSp macro="">
      <xdr:nvCxnSpPr>
        <xdr:cNvPr id="885" name="直線コネクタ 884">
          <a:extLst>
            <a:ext uri="{FF2B5EF4-FFF2-40B4-BE49-F238E27FC236}">
              <a16:creationId xmlns:a16="http://schemas.microsoft.com/office/drawing/2014/main" id="{5E67D5C9-BEC7-448A-8F42-4CA1ECC8F17B}"/>
            </a:ext>
          </a:extLst>
        </xdr:cNvPr>
        <xdr:cNvCxnSpPr/>
      </xdr:nvCxnSpPr>
      <xdr:spPr>
        <a:xfrm>
          <a:off x="13703300" y="176571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85816</xdr:rowOff>
    </xdr:from>
    <xdr:to>
      <xdr:col>67</xdr:col>
      <xdr:colOff>101600</xdr:colOff>
      <xdr:row>103</xdr:row>
      <xdr:rowOff>15966</xdr:rowOff>
    </xdr:to>
    <xdr:sp macro="" textlink="">
      <xdr:nvSpPr>
        <xdr:cNvPr id="886" name="楕円 885">
          <a:extLst>
            <a:ext uri="{FF2B5EF4-FFF2-40B4-BE49-F238E27FC236}">
              <a16:creationId xmlns:a16="http://schemas.microsoft.com/office/drawing/2014/main" id="{A45203B5-12D0-47DD-B346-BDAF84DA559E}"/>
            </a:ext>
          </a:extLst>
        </xdr:cNvPr>
        <xdr:cNvSpPr/>
      </xdr:nvSpPr>
      <xdr:spPr>
        <a:xfrm>
          <a:off x="12763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136616</xdr:rowOff>
    </xdr:from>
    <xdr:to>
      <xdr:col>71</xdr:col>
      <xdr:colOff>177800</xdr:colOff>
      <xdr:row>102</xdr:row>
      <xdr:rowOff>169273</xdr:rowOff>
    </xdr:to>
    <xdr:cxnSp macro="">
      <xdr:nvCxnSpPr>
        <xdr:cNvPr id="887" name="直線コネクタ 886">
          <a:extLst>
            <a:ext uri="{FF2B5EF4-FFF2-40B4-BE49-F238E27FC236}">
              <a16:creationId xmlns:a16="http://schemas.microsoft.com/office/drawing/2014/main" id="{F14C02F3-93FE-43A7-877A-9EA4D580F48B}"/>
            </a:ext>
          </a:extLst>
        </xdr:cNvPr>
        <xdr:cNvCxnSpPr/>
      </xdr:nvCxnSpPr>
      <xdr:spPr>
        <a:xfrm>
          <a:off x="12814300" y="176245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88" name="n_1aveValue【庁舎】&#10;有形固定資産減価償却率">
          <a:extLst>
            <a:ext uri="{FF2B5EF4-FFF2-40B4-BE49-F238E27FC236}">
              <a16:creationId xmlns:a16="http://schemas.microsoft.com/office/drawing/2014/main" id="{CE4E67E5-3F86-4B20-9F22-FFE779083AD7}"/>
            </a:ext>
          </a:extLst>
        </xdr:cNvPr>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9" name="n_2aveValue【庁舎】&#10;有形固定資産減価償却率">
          <a:extLst>
            <a:ext uri="{FF2B5EF4-FFF2-40B4-BE49-F238E27FC236}">
              <a16:creationId xmlns:a16="http://schemas.microsoft.com/office/drawing/2014/main" id="{48784E13-FD0F-465C-AC9D-BF984EE5C395}"/>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90" name="n_3aveValue【庁舎】&#10;有形固定資産減価償却率">
          <a:extLst>
            <a:ext uri="{FF2B5EF4-FFF2-40B4-BE49-F238E27FC236}">
              <a16:creationId xmlns:a16="http://schemas.microsoft.com/office/drawing/2014/main" id="{8E9ADBD0-1298-49B7-AE39-87BF901D0F89}"/>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91" name="n_4aveValue【庁舎】&#10;有形固定資産減価償却率">
          <a:extLst>
            <a:ext uri="{FF2B5EF4-FFF2-40B4-BE49-F238E27FC236}">
              <a16:creationId xmlns:a16="http://schemas.microsoft.com/office/drawing/2014/main" id="{D1D62A37-6E69-4272-8676-FAB3D19BC167}"/>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122300</xdr:rowOff>
    </xdr:from>
    <xdr:ext cx="405111" cy="259045"/>
    <xdr:sp macro="" textlink="">
      <xdr:nvSpPr>
        <xdr:cNvPr id="892" name="n_1mainValue【庁舎】&#10;有形固定資産減価償却率">
          <a:extLst>
            <a:ext uri="{FF2B5EF4-FFF2-40B4-BE49-F238E27FC236}">
              <a16:creationId xmlns:a16="http://schemas.microsoft.com/office/drawing/2014/main" id="{0798E66C-67DF-44BB-AAB9-307206CB03D6}"/>
            </a:ext>
          </a:extLst>
        </xdr:cNvPr>
        <xdr:cNvSpPr txBox="1"/>
      </xdr:nvSpPr>
      <xdr:spPr>
        <a:xfrm>
          <a:off x="152660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91276</xdr:rowOff>
    </xdr:from>
    <xdr:ext cx="405111" cy="259045"/>
    <xdr:sp macro="" textlink="">
      <xdr:nvSpPr>
        <xdr:cNvPr id="893" name="n_2mainValue【庁舎】&#10;有形固定資産減価償却率">
          <a:extLst>
            <a:ext uri="{FF2B5EF4-FFF2-40B4-BE49-F238E27FC236}">
              <a16:creationId xmlns:a16="http://schemas.microsoft.com/office/drawing/2014/main" id="{EFB05E92-AA95-444F-B974-7A33F7913B9F}"/>
            </a:ext>
          </a:extLst>
        </xdr:cNvPr>
        <xdr:cNvSpPr txBox="1"/>
      </xdr:nvSpPr>
      <xdr:spPr>
        <a:xfrm>
          <a:off x="14389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894" name="n_3mainValue【庁舎】&#10;有形固定資産減価償却率">
          <a:extLst>
            <a:ext uri="{FF2B5EF4-FFF2-40B4-BE49-F238E27FC236}">
              <a16:creationId xmlns:a16="http://schemas.microsoft.com/office/drawing/2014/main" id="{DA6DB29F-2B65-49A7-9C93-3B410CF29A5F}"/>
            </a:ext>
          </a:extLst>
        </xdr:cNvPr>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32493</xdr:rowOff>
    </xdr:from>
    <xdr:ext cx="405111" cy="259045"/>
    <xdr:sp macro="" textlink="">
      <xdr:nvSpPr>
        <xdr:cNvPr id="895" name="n_4mainValue【庁舎】&#10;有形固定資産減価償却率">
          <a:extLst>
            <a:ext uri="{FF2B5EF4-FFF2-40B4-BE49-F238E27FC236}">
              <a16:creationId xmlns:a16="http://schemas.microsoft.com/office/drawing/2014/main" id="{30D8CF06-3438-4C2A-8140-1FE0785BFFA1}"/>
            </a:ext>
          </a:extLst>
        </xdr:cNvPr>
        <xdr:cNvSpPr txBox="1"/>
      </xdr:nvSpPr>
      <xdr:spPr>
        <a:xfrm>
          <a:off x="126117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61B970FC-1AC7-4664-B23E-9F6F876D9E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D81AFFBD-1B6B-46C5-8698-B1DF30166A1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8AE08733-468E-4279-873F-29728CCF1D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EADF6297-4383-4638-848D-9EBC1FE2F65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C1D5CDB8-B856-4302-BBE9-4336CC2230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8DAA07F5-371B-4E45-AFC9-EB32A37C1C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6BF91F50-AD39-4E7D-AB69-94B23835A92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DED414C-49A7-4F5D-85AA-42D0D1337B1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14AC454D-C9F0-4A2F-BC67-CB00CC343D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DF512FC4-9C16-42DC-B2AB-6F1DF888BC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E7B41DCE-0CE4-44C4-BF63-A8D73D4504ED}"/>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2A3671F8-7550-473E-AAE3-175EA6862FD7}"/>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51B3A7E9-D303-46C6-A9E3-41108E33ED0B}"/>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A10068A4-5BF6-4249-90F2-ACF8E0FFBFCE}"/>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1770410D-E066-46A4-A54C-CFF2951BAFF1}"/>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535FDA91-4C19-46E0-96FD-D13E7C4EAEC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41CEB5D5-E15B-4CB4-A2ED-4C2E6338B90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0B3796A6-0F61-4CD4-8568-4C746BF36BA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82523A09-CF59-45A1-A83E-1CA750F5B6EA}"/>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0C1581DE-F144-4C0E-B476-36B9D833AC9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C8070B1B-02DC-4B81-BC26-7A21FC850115}"/>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AA742D81-6B30-4CD5-9EC7-CA03160F76D1}"/>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47B68D21-5123-4A56-9F85-99C75259B62E}"/>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700C7B09-63D6-4080-B27C-C7524B20E96A}"/>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9C64472E-E478-40BB-82C9-DCB5263D6C6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8A66A4C-98A0-4A71-940D-E90F667F3C6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1DFECE4E-417A-4686-99B1-17B2C78DEC8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43F56664-1B64-402D-958C-F7A3359A512D}"/>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9618942C-F624-4D7B-B639-B45F24C346E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2D0F9382-BAD7-42FB-9EC5-04C9CFE03F09}"/>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4B7282AC-DFD3-480E-A9BA-5D72F233258A}"/>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00C02E8F-9440-4098-8CEC-76598BCF2571}"/>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a:extLst>
            <a:ext uri="{FF2B5EF4-FFF2-40B4-BE49-F238E27FC236}">
              <a16:creationId xmlns:a16="http://schemas.microsoft.com/office/drawing/2014/main" id="{A4B67A4A-A17B-485B-9616-9814A05C618D}"/>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734CBCB5-425F-4D70-9549-C4BD2258F44D}"/>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1004A288-3457-4ABB-96A8-25A9AB8BD703}"/>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AFD3A4EF-E12B-4CDD-99AD-EFD151A790B4}"/>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790AC065-05AA-4E92-86F0-93D7668DBCE2}"/>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27F81E97-3D9F-4312-B246-2C2B0F839625}"/>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DAB476F6-1D4A-43DA-B6BE-BA9A569DDE0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A8BD3781-2BD9-4ED1-9101-44EDA3DBBB3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7BD41910-EC64-44D4-8645-87E0E275576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DFB6E80-CAD0-4E4B-A1FA-2C6F7AB6BB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F5A6294-6A81-4DC7-A5F2-AFD145F855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108268</xdr:rowOff>
    </xdr:from>
    <xdr:to>
      <xdr:col>116</xdr:col>
      <xdr:colOff>114300</xdr:colOff>
      <xdr:row>105</xdr:row>
      <xdr:rowOff>38418</xdr:rowOff>
    </xdr:to>
    <xdr:sp macro="" textlink="">
      <xdr:nvSpPr>
        <xdr:cNvPr id="939" name="楕円 938">
          <a:extLst>
            <a:ext uri="{FF2B5EF4-FFF2-40B4-BE49-F238E27FC236}">
              <a16:creationId xmlns:a16="http://schemas.microsoft.com/office/drawing/2014/main" id="{D9A15848-DBD2-4583-B703-79CF05E21B3C}"/>
            </a:ext>
          </a:extLst>
        </xdr:cNvPr>
        <xdr:cNvSpPr/>
      </xdr:nvSpPr>
      <xdr:spPr>
        <a:xfrm>
          <a:off x="22110700" y="179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131145</xdr:rowOff>
    </xdr:from>
    <xdr:ext cx="469744" cy="259045"/>
    <xdr:sp macro="" textlink="">
      <xdr:nvSpPr>
        <xdr:cNvPr id="940" name="【庁舎】&#10;一人当たり面積該当値テキスト">
          <a:extLst>
            <a:ext uri="{FF2B5EF4-FFF2-40B4-BE49-F238E27FC236}">
              <a16:creationId xmlns:a16="http://schemas.microsoft.com/office/drawing/2014/main" id="{BA82AAA9-235A-4524-86FA-9030B7CF1B1B}"/>
            </a:ext>
          </a:extLst>
        </xdr:cNvPr>
        <xdr:cNvSpPr txBox="1"/>
      </xdr:nvSpPr>
      <xdr:spPr>
        <a:xfrm>
          <a:off x="22199600" y="1779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122555</xdr:rowOff>
    </xdr:from>
    <xdr:to>
      <xdr:col>112</xdr:col>
      <xdr:colOff>38100</xdr:colOff>
      <xdr:row>105</xdr:row>
      <xdr:rowOff>52705</xdr:rowOff>
    </xdr:to>
    <xdr:sp macro="" textlink="">
      <xdr:nvSpPr>
        <xdr:cNvPr id="941" name="楕円 940">
          <a:extLst>
            <a:ext uri="{FF2B5EF4-FFF2-40B4-BE49-F238E27FC236}">
              <a16:creationId xmlns:a16="http://schemas.microsoft.com/office/drawing/2014/main" id="{E9CBFA3D-463C-4DDA-9459-EB532CD78A42}"/>
            </a:ext>
          </a:extLst>
        </xdr:cNvPr>
        <xdr:cNvSpPr/>
      </xdr:nvSpPr>
      <xdr:spPr>
        <a:xfrm>
          <a:off x="21272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159068</xdr:rowOff>
    </xdr:from>
    <xdr:to>
      <xdr:col>116</xdr:col>
      <xdr:colOff>63500</xdr:colOff>
      <xdr:row>105</xdr:row>
      <xdr:rowOff>1905</xdr:rowOff>
    </xdr:to>
    <xdr:cxnSp macro="">
      <xdr:nvCxnSpPr>
        <xdr:cNvPr id="942" name="直線コネクタ 941">
          <a:extLst>
            <a:ext uri="{FF2B5EF4-FFF2-40B4-BE49-F238E27FC236}">
              <a16:creationId xmlns:a16="http://schemas.microsoft.com/office/drawing/2014/main" id="{19B15DB3-EB1B-41B5-8A83-B8466C292928}"/>
            </a:ext>
          </a:extLst>
        </xdr:cNvPr>
        <xdr:cNvCxnSpPr/>
      </xdr:nvCxnSpPr>
      <xdr:spPr>
        <a:xfrm flipV="1">
          <a:off x="21323300" y="1798986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129699</xdr:rowOff>
    </xdr:from>
    <xdr:to>
      <xdr:col>107</xdr:col>
      <xdr:colOff>101600</xdr:colOff>
      <xdr:row>105</xdr:row>
      <xdr:rowOff>59849</xdr:rowOff>
    </xdr:to>
    <xdr:sp macro="" textlink="">
      <xdr:nvSpPr>
        <xdr:cNvPr id="943" name="楕円 942">
          <a:extLst>
            <a:ext uri="{FF2B5EF4-FFF2-40B4-BE49-F238E27FC236}">
              <a16:creationId xmlns:a16="http://schemas.microsoft.com/office/drawing/2014/main" id="{CDC559D3-B708-4852-9E9C-6A2C9C748C2A}"/>
            </a:ext>
          </a:extLst>
        </xdr:cNvPr>
        <xdr:cNvSpPr/>
      </xdr:nvSpPr>
      <xdr:spPr>
        <a:xfrm>
          <a:off x="20383500" y="1796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xdr:rowOff>
    </xdr:from>
    <xdr:to>
      <xdr:col>111</xdr:col>
      <xdr:colOff>177800</xdr:colOff>
      <xdr:row>105</xdr:row>
      <xdr:rowOff>9049</xdr:rowOff>
    </xdr:to>
    <xdr:cxnSp macro="">
      <xdr:nvCxnSpPr>
        <xdr:cNvPr id="944" name="直線コネクタ 943">
          <a:extLst>
            <a:ext uri="{FF2B5EF4-FFF2-40B4-BE49-F238E27FC236}">
              <a16:creationId xmlns:a16="http://schemas.microsoft.com/office/drawing/2014/main" id="{FE59232C-C37E-408C-AC88-783F2BCAB7D9}"/>
            </a:ext>
          </a:extLst>
        </xdr:cNvPr>
        <xdr:cNvCxnSpPr/>
      </xdr:nvCxnSpPr>
      <xdr:spPr>
        <a:xfrm flipV="1">
          <a:off x="20434300" y="18004155"/>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141129</xdr:rowOff>
    </xdr:from>
    <xdr:to>
      <xdr:col>102</xdr:col>
      <xdr:colOff>165100</xdr:colOff>
      <xdr:row>105</xdr:row>
      <xdr:rowOff>71279</xdr:rowOff>
    </xdr:to>
    <xdr:sp macro="" textlink="">
      <xdr:nvSpPr>
        <xdr:cNvPr id="945" name="楕円 944">
          <a:extLst>
            <a:ext uri="{FF2B5EF4-FFF2-40B4-BE49-F238E27FC236}">
              <a16:creationId xmlns:a16="http://schemas.microsoft.com/office/drawing/2014/main" id="{2D8F330D-F917-4ABB-B969-403668A3B592}"/>
            </a:ext>
          </a:extLst>
        </xdr:cNvPr>
        <xdr:cNvSpPr/>
      </xdr:nvSpPr>
      <xdr:spPr>
        <a:xfrm>
          <a:off x="19494500" y="1797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9049</xdr:rowOff>
    </xdr:from>
    <xdr:to>
      <xdr:col>107</xdr:col>
      <xdr:colOff>50800</xdr:colOff>
      <xdr:row>105</xdr:row>
      <xdr:rowOff>20479</xdr:rowOff>
    </xdr:to>
    <xdr:cxnSp macro="">
      <xdr:nvCxnSpPr>
        <xdr:cNvPr id="946" name="直線コネクタ 945">
          <a:extLst>
            <a:ext uri="{FF2B5EF4-FFF2-40B4-BE49-F238E27FC236}">
              <a16:creationId xmlns:a16="http://schemas.microsoft.com/office/drawing/2014/main" id="{01EE5A16-44B1-4CDE-964B-986A6A17026F}"/>
            </a:ext>
          </a:extLst>
        </xdr:cNvPr>
        <xdr:cNvCxnSpPr/>
      </xdr:nvCxnSpPr>
      <xdr:spPr>
        <a:xfrm flipV="1">
          <a:off x="19545300" y="180112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153988</xdr:rowOff>
    </xdr:from>
    <xdr:to>
      <xdr:col>98</xdr:col>
      <xdr:colOff>38100</xdr:colOff>
      <xdr:row>105</xdr:row>
      <xdr:rowOff>84138</xdr:rowOff>
    </xdr:to>
    <xdr:sp macro="" textlink="">
      <xdr:nvSpPr>
        <xdr:cNvPr id="947" name="楕円 946">
          <a:extLst>
            <a:ext uri="{FF2B5EF4-FFF2-40B4-BE49-F238E27FC236}">
              <a16:creationId xmlns:a16="http://schemas.microsoft.com/office/drawing/2014/main" id="{8655C9BD-7EAD-493C-8081-05D4EB8E7F81}"/>
            </a:ext>
          </a:extLst>
        </xdr:cNvPr>
        <xdr:cNvSpPr/>
      </xdr:nvSpPr>
      <xdr:spPr>
        <a:xfrm>
          <a:off x="18605500" y="179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20479</xdr:rowOff>
    </xdr:from>
    <xdr:to>
      <xdr:col>102</xdr:col>
      <xdr:colOff>114300</xdr:colOff>
      <xdr:row>105</xdr:row>
      <xdr:rowOff>33338</xdr:rowOff>
    </xdr:to>
    <xdr:cxnSp macro="">
      <xdr:nvCxnSpPr>
        <xdr:cNvPr id="948" name="直線コネクタ 947">
          <a:extLst>
            <a:ext uri="{FF2B5EF4-FFF2-40B4-BE49-F238E27FC236}">
              <a16:creationId xmlns:a16="http://schemas.microsoft.com/office/drawing/2014/main" id="{A0CB60A4-0002-45AD-91AE-6152FE524B70}"/>
            </a:ext>
          </a:extLst>
        </xdr:cNvPr>
        <xdr:cNvCxnSpPr/>
      </xdr:nvCxnSpPr>
      <xdr:spPr>
        <a:xfrm flipV="1">
          <a:off x="18656300" y="18022729"/>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a:extLst>
            <a:ext uri="{FF2B5EF4-FFF2-40B4-BE49-F238E27FC236}">
              <a16:creationId xmlns:a16="http://schemas.microsoft.com/office/drawing/2014/main" id="{3AAD24C2-2CB8-401D-A6B8-301590CFE295}"/>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a:extLst>
            <a:ext uri="{FF2B5EF4-FFF2-40B4-BE49-F238E27FC236}">
              <a16:creationId xmlns:a16="http://schemas.microsoft.com/office/drawing/2014/main" id="{3A0D88B9-05C8-409E-845D-8774B86783BF}"/>
            </a:ext>
          </a:extLst>
        </xdr:cNvPr>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a:extLst>
            <a:ext uri="{FF2B5EF4-FFF2-40B4-BE49-F238E27FC236}">
              <a16:creationId xmlns:a16="http://schemas.microsoft.com/office/drawing/2014/main" id="{59EA5F2C-3FBD-43DB-A04F-4FC7FD82E923}"/>
            </a:ext>
          </a:extLst>
        </xdr:cNvPr>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a:extLst>
            <a:ext uri="{FF2B5EF4-FFF2-40B4-BE49-F238E27FC236}">
              <a16:creationId xmlns:a16="http://schemas.microsoft.com/office/drawing/2014/main" id="{50D240AE-B171-424F-BF76-F07306B7D081}"/>
            </a:ext>
          </a:extLst>
        </xdr:cNvPr>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69232</xdr:rowOff>
    </xdr:from>
    <xdr:ext cx="469744" cy="259045"/>
    <xdr:sp macro="" textlink="">
      <xdr:nvSpPr>
        <xdr:cNvPr id="953" name="n_1mainValue【庁舎】&#10;一人当たり面積">
          <a:extLst>
            <a:ext uri="{FF2B5EF4-FFF2-40B4-BE49-F238E27FC236}">
              <a16:creationId xmlns:a16="http://schemas.microsoft.com/office/drawing/2014/main" id="{980B1073-2D4E-469D-A647-299F1CB9BED3}"/>
            </a:ext>
          </a:extLst>
        </xdr:cNvPr>
        <xdr:cNvSpPr txBox="1"/>
      </xdr:nvSpPr>
      <xdr:spPr>
        <a:xfrm>
          <a:off x="210757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76376</xdr:rowOff>
    </xdr:from>
    <xdr:ext cx="469744" cy="259045"/>
    <xdr:sp macro="" textlink="">
      <xdr:nvSpPr>
        <xdr:cNvPr id="954" name="n_2mainValue【庁舎】&#10;一人当たり面積">
          <a:extLst>
            <a:ext uri="{FF2B5EF4-FFF2-40B4-BE49-F238E27FC236}">
              <a16:creationId xmlns:a16="http://schemas.microsoft.com/office/drawing/2014/main" id="{6F853E72-7A1F-4B81-BF78-606872E0FCF5}"/>
            </a:ext>
          </a:extLst>
        </xdr:cNvPr>
        <xdr:cNvSpPr txBox="1"/>
      </xdr:nvSpPr>
      <xdr:spPr>
        <a:xfrm>
          <a:off x="20199427" y="1773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87806</xdr:rowOff>
    </xdr:from>
    <xdr:ext cx="469744" cy="259045"/>
    <xdr:sp macro="" textlink="">
      <xdr:nvSpPr>
        <xdr:cNvPr id="955" name="n_3mainValue【庁舎】&#10;一人当たり面積">
          <a:extLst>
            <a:ext uri="{FF2B5EF4-FFF2-40B4-BE49-F238E27FC236}">
              <a16:creationId xmlns:a16="http://schemas.microsoft.com/office/drawing/2014/main" id="{6B109B47-771D-4028-81E0-F80D34128F9B}"/>
            </a:ext>
          </a:extLst>
        </xdr:cNvPr>
        <xdr:cNvSpPr txBox="1"/>
      </xdr:nvSpPr>
      <xdr:spPr>
        <a:xfrm>
          <a:off x="19310427" y="1774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100665</xdr:rowOff>
    </xdr:from>
    <xdr:ext cx="469744" cy="259045"/>
    <xdr:sp macro="" textlink="">
      <xdr:nvSpPr>
        <xdr:cNvPr id="956" name="n_4mainValue【庁舎】&#10;一人当たり面積">
          <a:extLst>
            <a:ext uri="{FF2B5EF4-FFF2-40B4-BE49-F238E27FC236}">
              <a16:creationId xmlns:a16="http://schemas.microsoft.com/office/drawing/2014/main" id="{DA70F09C-008B-4BA1-8A33-1B033814964E}"/>
            </a:ext>
          </a:extLst>
        </xdr:cNvPr>
        <xdr:cNvSpPr txBox="1"/>
      </xdr:nvSpPr>
      <xdr:spPr>
        <a:xfrm>
          <a:off x="18421427" y="1776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BD6D12F9-A9B5-42C1-9FEA-26CCD639133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AE1D1002-2303-4D40-AB2A-3F3150D5E3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87177972-D8CC-4C38-B477-2EE2552F6E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有形固定資産減価償却率が類似団体内平均値を上回っているのは、図書館（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％）、体育館・プール（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％）であり、その中でも平均値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大きく乖離（</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％以上）している施設は、体育館・プールである。体育館・プールについては、一部の体育館を改修したものの、他の施設については建築後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経過しているものが多いため、比率が高い状況である。図書館については、類似団体内平均値を上回っているものの、平均値と同程度に推移しているため、老朽化が著しい状況ではないと考えられる。保健センター</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類似団体内平均値と同程度で推移していたが、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年度に公共施設個別施設計画に基づく、勝沼健康福祉センターの大規模改造事業を実施したことから、当該平均値を下回っ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福祉施設（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％）、市民会館（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％）については、類似団体内平均値を下回っており、老朽化が進んでいる状況ではないと考えられる。特に一般廃棄物処理施設に関しては、令和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年度に施設の除却事業を実施したことにより大幅に減少した。また、庁舎については平成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年度に旧ショッピングセンターを改修して本庁舎として活用したこと、福祉施設については救護施設を平成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年度に建て直したこと、市民会館については平成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年度に大規模改修を実施したことが比率の低い要因として考えられる。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他方、分析表①と合わせて市全体では、有形固定資産減価償却率がインフラ資産を含め非常に高い状況にあるため、公共施設等総合管理計画及び個別施設計画に基づき、計画的な更新・長寿命化を実施し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83</v>
      </c>
      <c r="C2" s="176"/>
      <c r="D2" s="177"/>
    </row>
    <row r="3" spans="1:119" ht="18.75" customHeight="1" thickBot="1" x14ac:dyDescent="0.2">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22449629</v>
      </c>
      <c r="BO4" s="462"/>
      <c r="BP4" s="462"/>
      <c r="BQ4" s="462"/>
      <c r="BR4" s="462"/>
      <c r="BS4" s="462"/>
      <c r="BT4" s="462"/>
      <c r="BU4" s="463"/>
      <c r="BV4" s="461">
        <v>21979986</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9</v>
      </c>
      <c r="CU4" s="602"/>
      <c r="CV4" s="602"/>
      <c r="CW4" s="602"/>
      <c r="CX4" s="602"/>
      <c r="CY4" s="602"/>
      <c r="CZ4" s="602"/>
      <c r="DA4" s="603"/>
      <c r="DB4" s="601">
        <v>11.4</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21461188</v>
      </c>
      <c r="BO5" s="433"/>
      <c r="BP5" s="433"/>
      <c r="BQ5" s="433"/>
      <c r="BR5" s="433"/>
      <c r="BS5" s="433"/>
      <c r="BT5" s="433"/>
      <c r="BU5" s="434"/>
      <c r="BV5" s="432">
        <v>20700251</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90.3</v>
      </c>
      <c r="CU5" s="430"/>
      <c r="CV5" s="430"/>
      <c r="CW5" s="430"/>
      <c r="CX5" s="430"/>
      <c r="CY5" s="430"/>
      <c r="CZ5" s="430"/>
      <c r="DA5" s="431"/>
      <c r="DB5" s="429">
        <v>91.1</v>
      </c>
      <c r="DC5" s="430"/>
      <c r="DD5" s="430"/>
      <c r="DE5" s="430"/>
      <c r="DF5" s="430"/>
      <c r="DG5" s="430"/>
      <c r="DH5" s="430"/>
      <c r="DI5" s="431"/>
    </row>
    <row r="6" spans="1:119" ht="18.75" customHeight="1" x14ac:dyDescent="0.15">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988441</v>
      </c>
      <c r="BO6" s="433"/>
      <c r="BP6" s="433"/>
      <c r="BQ6" s="433"/>
      <c r="BR6" s="433"/>
      <c r="BS6" s="433"/>
      <c r="BT6" s="433"/>
      <c r="BU6" s="434"/>
      <c r="BV6" s="432">
        <v>1279735</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91.5</v>
      </c>
      <c r="CU6" s="576"/>
      <c r="CV6" s="576"/>
      <c r="CW6" s="576"/>
      <c r="CX6" s="576"/>
      <c r="CY6" s="576"/>
      <c r="CZ6" s="576"/>
      <c r="DA6" s="577"/>
      <c r="DB6" s="575">
        <v>95.7</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108</v>
      </c>
      <c r="AV7" s="491"/>
      <c r="AW7" s="491"/>
      <c r="AX7" s="491"/>
      <c r="AY7" s="446" t="s">
        <v>109</v>
      </c>
      <c r="AZ7" s="447"/>
      <c r="BA7" s="447"/>
      <c r="BB7" s="447"/>
      <c r="BC7" s="447"/>
      <c r="BD7" s="447"/>
      <c r="BE7" s="447"/>
      <c r="BF7" s="447"/>
      <c r="BG7" s="447"/>
      <c r="BH7" s="447"/>
      <c r="BI7" s="447"/>
      <c r="BJ7" s="447"/>
      <c r="BK7" s="447"/>
      <c r="BL7" s="447"/>
      <c r="BM7" s="448"/>
      <c r="BN7" s="432">
        <v>70038</v>
      </c>
      <c r="BO7" s="433"/>
      <c r="BP7" s="433"/>
      <c r="BQ7" s="433"/>
      <c r="BR7" s="433"/>
      <c r="BS7" s="433"/>
      <c r="BT7" s="433"/>
      <c r="BU7" s="434"/>
      <c r="BV7" s="432">
        <v>76725</v>
      </c>
      <c r="BW7" s="433"/>
      <c r="BX7" s="433"/>
      <c r="BY7" s="433"/>
      <c r="BZ7" s="433"/>
      <c r="CA7" s="433"/>
      <c r="CB7" s="433"/>
      <c r="CC7" s="434"/>
      <c r="CD7" s="472" t="s">
        <v>110</v>
      </c>
      <c r="CE7" s="392"/>
      <c r="CF7" s="392"/>
      <c r="CG7" s="392"/>
      <c r="CH7" s="392"/>
      <c r="CI7" s="392"/>
      <c r="CJ7" s="392"/>
      <c r="CK7" s="392"/>
      <c r="CL7" s="392"/>
      <c r="CM7" s="392"/>
      <c r="CN7" s="392"/>
      <c r="CO7" s="392"/>
      <c r="CP7" s="392"/>
      <c r="CQ7" s="392"/>
      <c r="CR7" s="392"/>
      <c r="CS7" s="473"/>
      <c r="CT7" s="432">
        <v>10246752</v>
      </c>
      <c r="CU7" s="433"/>
      <c r="CV7" s="433"/>
      <c r="CW7" s="433"/>
      <c r="CX7" s="433"/>
      <c r="CY7" s="433"/>
      <c r="CZ7" s="433"/>
      <c r="DA7" s="434"/>
      <c r="DB7" s="432">
        <v>10552313</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111</v>
      </c>
      <c r="AN8" s="389"/>
      <c r="AO8" s="389"/>
      <c r="AP8" s="389"/>
      <c r="AQ8" s="389"/>
      <c r="AR8" s="389"/>
      <c r="AS8" s="389"/>
      <c r="AT8" s="390"/>
      <c r="AU8" s="490" t="s">
        <v>112</v>
      </c>
      <c r="AV8" s="491"/>
      <c r="AW8" s="491"/>
      <c r="AX8" s="491"/>
      <c r="AY8" s="446" t="s">
        <v>113</v>
      </c>
      <c r="AZ8" s="447"/>
      <c r="BA8" s="447"/>
      <c r="BB8" s="447"/>
      <c r="BC8" s="447"/>
      <c r="BD8" s="447"/>
      <c r="BE8" s="447"/>
      <c r="BF8" s="447"/>
      <c r="BG8" s="447"/>
      <c r="BH8" s="447"/>
      <c r="BI8" s="447"/>
      <c r="BJ8" s="447"/>
      <c r="BK8" s="447"/>
      <c r="BL8" s="447"/>
      <c r="BM8" s="448"/>
      <c r="BN8" s="432">
        <v>918403</v>
      </c>
      <c r="BO8" s="433"/>
      <c r="BP8" s="433"/>
      <c r="BQ8" s="433"/>
      <c r="BR8" s="433"/>
      <c r="BS8" s="433"/>
      <c r="BT8" s="433"/>
      <c r="BU8" s="434"/>
      <c r="BV8" s="432">
        <v>1203010</v>
      </c>
      <c r="BW8" s="433"/>
      <c r="BX8" s="433"/>
      <c r="BY8" s="433"/>
      <c r="BZ8" s="433"/>
      <c r="CA8" s="433"/>
      <c r="CB8" s="433"/>
      <c r="CC8" s="434"/>
      <c r="CD8" s="472" t="s">
        <v>114</v>
      </c>
      <c r="CE8" s="392"/>
      <c r="CF8" s="392"/>
      <c r="CG8" s="392"/>
      <c r="CH8" s="392"/>
      <c r="CI8" s="392"/>
      <c r="CJ8" s="392"/>
      <c r="CK8" s="392"/>
      <c r="CL8" s="392"/>
      <c r="CM8" s="392"/>
      <c r="CN8" s="392"/>
      <c r="CO8" s="392"/>
      <c r="CP8" s="392"/>
      <c r="CQ8" s="392"/>
      <c r="CR8" s="392"/>
      <c r="CS8" s="473"/>
      <c r="CT8" s="535">
        <v>0.43</v>
      </c>
      <c r="CU8" s="536"/>
      <c r="CV8" s="536"/>
      <c r="CW8" s="536"/>
      <c r="CX8" s="536"/>
      <c r="CY8" s="536"/>
      <c r="CZ8" s="536"/>
      <c r="DA8" s="537"/>
      <c r="DB8" s="535">
        <v>0.43</v>
      </c>
      <c r="DC8" s="536"/>
      <c r="DD8" s="536"/>
      <c r="DE8" s="536"/>
      <c r="DF8" s="536"/>
      <c r="DG8" s="536"/>
      <c r="DH8" s="536"/>
      <c r="DI8" s="537"/>
    </row>
    <row r="9" spans="1:119" ht="18.75" customHeight="1" thickBot="1" x14ac:dyDescent="0.2">
      <c r="A9" s="175"/>
      <c r="B9" s="564" t="s">
        <v>115</v>
      </c>
      <c r="C9" s="565"/>
      <c r="D9" s="565"/>
      <c r="E9" s="565"/>
      <c r="F9" s="565"/>
      <c r="G9" s="565"/>
      <c r="H9" s="565"/>
      <c r="I9" s="565"/>
      <c r="J9" s="565"/>
      <c r="K9" s="483"/>
      <c r="L9" s="566" t="s">
        <v>116</v>
      </c>
      <c r="M9" s="567"/>
      <c r="N9" s="567"/>
      <c r="O9" s="567"/>
      <c r="P9" s="567"/>
      <c r="Q9" s="568"/>
      <c r="R9" s="569">
        <v>29237</v>
      </c>
      <c r="S9" s="570"/>
      <c r="T9" s="570"/>
      <c r="U9" s="570"/>
      <c r="V9" s="571"/>
      <c r="W9" s="501" t="s">
        <v>117</v>
      </c>
      <c r="X9" s="502"/>
      <c r="Y9" s="502"/>
      <c r="Z9" s="502"/>
      <c r="AA9" s="502"/>
      <c r="AB9" s="502"/>
      <c r="AC9" s="502"/>
      <c r="AD9" s="502"/>
      <c r="AE9" s="502"/>
      <c r="AF9" s="502"/>
      <c r="AG9" s="502"/>
      <c r="AH9" s="502"/>
      <c r="AI9" s="502"/>
      <c r="AJ9" s="502"/>
      <c r="AK9" s="502"/>
      <c r="AL9" s="572"/>
      <c r="AM9" s="489" t="s">
        <v>118</v>
      </c>
      <c r="AN9" s="389"/>
      <c r="AO9" s="389"/>
      <c r="AP9" s="389"/>
      <c r="AQ9" s="389"/>
      <c r="AR9" s="389"/>
      <c r="AS9" s="389"/>
      <c r="AT9" s="390"/>
      <c r="AU9" s="490" t="s">
        <v>112</v>
      </c>
      <c r="AV9" s="491"/>
      <c r="AW9" s="491"/>
      <c r="AX9" s="491"/>
      <c r="AY9" s="446" t="s">
        <v>119</v>
      </c>
      <c r="AZ9" s="447"/>
      <c r="BA9" s="447"/>
      <c r="BB9" s="447"/>
      <c r="BC9" s="447"/>
      <c r="BD9" s="447"/>
      <c r="BE9" s="447"/>
      <c r="BF9" s="447"/>
      <c r="BG9" s="447"/>
      <c r="BH9" s="447"/>
      <c r="BI9" s="447"/>
      <c r="BJ9" s="447"/>
      <c r="BK9" s="447"/>
      <c r="BL9" s="447"/>
      <c r="BM9" s="448"/>
      <c r="BN9" s="432">
        <v>-284607</v>
      </c>
      <c r="BO9" s="433"/>
      <c r="BP9" s="433"/>
      <c r="BQ9" s="433"/>
      <c r="BR9" s="433"/>
      <c r="BS9" s="433"/>
      <c r="BT9" s="433"/>
      <c r="BU9" s="434"/>
      <c r="BV9" s="432">
        <v>592032</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18.8</v>
      </c>
      <c r="CU9" s="430"/>
      <c r="CV9" s="430"/>
      <c r="CW9" s="430"/>
      <c r="CX9" s="430"/>
      <c r="CY9" s="430"/>
      <c r="CZ9" s="430"/>
      <c r="DA9" s="431"/>
      <c r="DB9" s="429">
        <v>18.899999999999999</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121</v>
      </c>
      <c r="M10" s="389"/>
      <c r="N10" s="389"/>
      <c r="O10" s="389"/>
      <c r="P10" s="389"/>
      <c r="Q10" s="390"/>
      <c r="R10" s="385">
        <v>31671</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253894</v>
      </c>
      <c r="BO10" s="433"/>
      <c r="BP10" s="433"/>
      <c r="BQ10" s="433"/>
      <c r="BR10" s="433"/>
      <c r="BS10" s="433"/>
      <c r="BT10" s="433"/>
      <c r="BU10" s="434"/>
      <c r="BV10" s="432">
        <v>7</v>
      </c>
      <c r="BW10" s="433"/>
      <c r="BX10" s="433"/>
      <c r="BY10" s="433"/>
      <c r="BZ10" s="433"/>
      <c r="CA10" s="433"/>
      <c r="CB10" s="433"/>
      <c r="CC10" s="434"/>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129</v>
      </c>
      <c r="AV11" s="491"/>
      <c r="AW11" s="491"/>
      <c r="AX11" s="491"/>
      <c r="AY11" s="446" t="s">
        <v>130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131</v>
      </c>
      <c r="CE11" s="392"/>
      <c r="CF11" s="392"/>
      <c r="CG11" s="392"/>
      <c r="CH11" s="392"/>
      <c r="CI11" s="392"/>
      <c r="CJ11" s="392"/>
      <c r="CK11" s="392"/>
      <c r="CL11" s="392"/>
      <c r="CM11" s="392"/>
      <c r="CN11" s="392"/>
      <c r="CO11" s="392"/>
      <c r="CP11" s="392"/>
      <c r="CQ11" s="392"/>
      <c r="CR11" s="392"/>
      <c r="CS11" s="473"/>
      <c r="CT11" s="535" t="s">
        <v>132</v>
      </c>
      <c r="CU11" s="536"/>
      <c r="CV11" s="536"/>
      <c r="CW11" s="536"/>
      <c r="CX11" s="536"/>
      <c r="CY11" s="536"/>
      <c r="CZ11" s="536"/>
      <c r="DA11" s="537"/>
      <c r="DB11" s="535" t="s">
        <v>133</v>
      </c>
      <c r="DC11" s="536"/>
      <c r="DD11" s="536"/>
      <c r="DE11" s="536"/>
      <c r="DF11" s="536"/>
      <c r="DG11" s="536"/>
      <c r="DH11" s="536"/>
      <c r="DI11" s="537"/>
    </row>
    <row r="12" spans="1:119" ht="18.75" customHeight="1" x14ac:dyDescent="0.15">
      <c r="A12" s="175"/>
      <c r="B12" s="538" t="s">
        <v>134</v>
      </c>
      <c r="C12" s="539"/>
      <c r="D12" s="539"/>
      <c r="E12" s="539"/>
      <c r="F12" s="539"/>
      <c r="G12" s="539"/>
      <c r="H12" s="539"/>
      <c r="I12" s="539"/>
      <c r="J12" s="539"/>
      <c r="K12" s="540"/>
      <c r="L12" s="547" t="s">
        <v>135</v>
      </c>
      <c r="M12" s="548"/>
      <c r="N12" s="548"/>
      <c r="O12" s="548"/>
      <c r="P12" s="548"/>
      <c r="Q12" s="549"/>
      <c r="R12" s="550">
        <v>29925</v>
      </c>
      <c r="S12" s="551"/>
      <c r="T12" s="551"/>
      <c r="U12" s="551"/>
      <c r="V12" s="552"/>
      <c r="W12" s="553" t="s">
        <v>1</v>
      </c>
      <c r="X12" s="491"/>
      <c r="Y12" s="491"/>
      <c r="Z12" s="491"/>
      <c r="AA12" s="491"/>
      <c r="AB12" s="554"/>
      <c r="AC12" s="555" t="s">
        <v>136</v>
      </c>
      <c r="AD12" s="556"/>
      <c r="AE12" s="556"/>
      <c r="AF12" s="556"/>
      <c r="AG12" s="557"/>
      <c r="AH12" s="555" t="s">
        <v>137</v>
      </c>
      <c r="AI12" s="556"/>
      <c r="AJ12" s="556"/>
      <c r="AK12" s="556"/>
      <c r="AL12" s="558"/>
      <c r="AM12" s="489" t="s">
        <v>138</v>
      </c>
      <c r="AN12" s="389"/>
      <c r="AO12" s="389"/>
      <c r="AP12" s="389"/>
      <c r="AQ12" s="389"/>
      <c r="AR12" s="389"/>
      <c r="AS12" s="389"/>
      <c r="AT12" s="390"/>
      <c r="AU12" s="490" t="s">
        <v>108</v>
      </c>
      <c r="AV12" s="491"/>
      <c r="AW12" s="491"/>
      <c r="AX12" s="491"/>
      <c r="AY12" s="446" t="s">
        <v>139</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140</v>
      </c>
      <c r="CE12" s="392"/>
      <c r="CF12" s="392"/>
      <c r="CG12" s="392"/>
      <c r="CH12" s="392"/>
      <c r="CI12" s="392"/>
      <c r="CJ12" s="392"/>
      <c r="CK12" s="392"/>
      <c r="CL12" s="392"/>
      <c r="CM12" s="392"/>
      <c r="CN12" s="392"/>
      <c r="CO12" s="392"/>
      <c r="CP12" s="392"/>
      <c r="CQ12" s="392"/>
      <c r="CR12" s="392"/>
      <c r="CS12" s="473"/>
      <c r="CT12" s="535" t="s">
        <v>141</v>
      </c>
      <c r="CU12" s="536"/>
      <c r="CV12" s="536"/>
      <c r="CW12" s="536"/>
      <c r="CX12" s="536"/>
      <c r="CY12" s="536"/>
      <c r="CZ12" s="536"/>
      <c r="DA12" s="537"/>
      <c r="DB12" s="535" t="s">
        <v>142</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90"/>
      <c r="M13" s="516" t="s">
        <v>143</v>
      </c>
      <c r="N13" s="517"/>
      <c r="O13" s="517"/>
      <c r="P13" s="517"/>
      <c r="Q13" s="518"/>
      <c r="R13" s="519">
        <v>29668</v>
      </c>
      <c r="S13" s="520"/>
      <c r="T13" s="520"/>
      <c r="U13" s="520"/>
      <c r="V13" s="521"/>
      <c r="W13" s="522" t="s">
        <v>144</v>
      </c>
      <c r="X13" s="418"/>
      <c r="Y13" s="418"/>
      <c r="Z13" s="418"/>
      <c r="AA13" s="418"/>
      <c r="AB13" s="419"/>
      <c r="AC13" s="385">
        <v>3615</v>
      </c>
      <c r="AD13" s="386"/>
      <c r="AE13" s="386"/>
      <c r="AF13" s="386"/>
      <c r="AG13" s="387"/>
      <c r="AH13" s="385">
        <v>3949</v>
      </c>
      <c r="AI13" s="386"/>
      <c r="AJ13" s="386"/>
      <c r="AK13" s="386"/>
      <c r="AL13" s="445"/>
      <c r="AM13" s="489" t="s">
        <v>145</v>
      </c>
      <c r="AN13" s="389"/>
      <c r="AO13" s="389"/>
      <c r="AP13" s="389"/>
      <c r="AQ13" s="389"/>
      <c r="AR13" s="389"/>
      <c r="AS13" s="389"/>
      <c r="AT13" s="390"/>
      <c r="AU13" s="490" t="s">
        <v>129</v>
      </c>
      <c r="AV13" s="491"/>
      <c r="AW13" s="491"/>
      <c r="AX13" s="491"/>
      <c r="AY13" s="446" t="s">
        <v>146</v>
      </c>
      <c r="AZ13" s="447"/>
      <c r="BA13" s="447"/>
      <c r="BB13" s="447"/>
      <c r="BC13" s="447"/>
      <c r="BD13" s="447"/>
      <c r="BE13" s="447"/>
      <c r="BF13" s="447"/>
      <c r="BG13" s="447"/>
      <c r="BH13" s="447"/>
      <c r="BI13" s="447"/>
      <c r="BJ13" s="447"/>
      <c r="BK13" s="447"/>
      <c r="BL13" s="447"/>
      <c r="BM13" s="448"/>
      <c r="BN13" s="432">
        <v>-30713</v>
      </c>
      <c r="BO13" s="433"/>
      <c r="BP13" s="433"/>
      <c r="BQ13" s="433"/>
      <c r="BR13" s="433"/>
      <c r="BS13" s="433"/>
      <c r="BT13" s="433"/>
      <c r="BU13" s="434"/>
      <c r="BV13" s="432">
        <v>592039</v>
      </c>
      <c r="BW13" s="433"/>
      <c r="BX13" s="433"/>
      <c r="BY13" s="433"/>
      <c r="BZ13" s="433"/>
      <c r="CA13" s="433"/>
      <c r="CB13" s="433"/>
      <c r="CC13" s="434"/>
      <c r="CD13" s="472" t="s">
        <v>147</v>
      </c>
      <c r="CE13" s="392"/>
      <c r="CF13" s="392"/>
      <c r="CG13" s="392"/>
      <c r="CH13" s="392"/>
      <c r="CI13" s="392"/>
      <c r="CJ13" s="392"/>
      <c r="CK13" s="392"/>
      <c r="CL13" s="392"/>
      <c r="CM13" s="392"/>
      <c r="CN13" s="392"/>
      <c r="CO13" s="392"/>
      <c r="CP13" s="392"/>
      <c r="CQ13" s="392"/>
      <c r="CR13" s="392"/>
      <c r="CS13" s="473"/>
      <c r="CT13" s="429">
        <v>15.2</v>
      </c>
      <c r="CU13" s="430"/>
      <c r="CV13" s="430"/>
      <c r="CW13" s="430"/>
      <c r="CX13" s="430"/>
      <c r="CY13" s="430"/>
      <c r="CZ13" s="430"/>
      <c r="DA13" s="431"/>
      <c r="DB13" s="429">
        <v>15.9</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148</v>
      </c>
      <c r="M14" s="559"/>
      <c r="N14" s="559"/>
      <c r="O14" s="559"/>
      <c r="P14" s="559"/>
      <c r="Q14" s="560"/>
      <c r="R14" s="519">
        <v>30447</v>
      </c>
      <c r="S14" s="520"/>
      <c r="T14" s="520"/>
      <c r="U14" s="520"/>
      <c r="V14" s="521"/>
      <c r="W14" s="523"/>
      <c r="X14" s="421"/>
      <c r="Y14" s="421"/>
      <c r="Z14" s="421"/>
      <c r="AA14" s="421"/>
      <c r="AB14" s="422"/>
      <c r="AC14" s="512">
        <v>24.1</v>
      </c>
      <c r="AD14" s="513"/>
      <c r="AE14" s="513"/>
      <c r="AF14" s="513"/>
      <c r="AG14" s="514"/>
      <c r="AH14" s="512">
        <v>24</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149</v>
      </c>
      <c r="CE14" s="470"/>
      <c r="CF14" s="470"/>
      <c r="CG14" s="470"/>
      <c r="CH14" s="470"/>
      <c r="CI14" s="470"/>
      <c r="CJ14" s="470"/>
      <c r="CK14" s="470"/>
      <c r="CL14" s="470"/>
      <c r="CM14" s="470"/>
      <c r="CN14" s="470"/>
      <c r="CO14" s="470"/>
      <c r="CP14" s="470"/>
      <c r="CQ14" s="470"/>
      <c r="CR14" s="470"/>
      <c r="CS14" s="471"/>
      <c r="CT14" s="529">
        <v>61.9</v>
      </c>
      <c r="CU14" s="530"/>
      <c r="CV14" s="530"/>
      <c r="CW14" s="530"/>
      <c r="CX14" s="530"/>
      <c r="CY14" s="530"/>
      <c r="CZ14" s="530"/>
      <c r="DA14" s="531"/>
      <c r="DB14" s="529">
        <v>90.8</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90"/>
      <c r="M15" s="516" t="s">
        <v>150</v>
      </c>
      <c r="N15" s="517"/>
      <c r="O15" s="517"/>
      <c r="P15" s="517"/>
      <c r="Q15" s="518"/>
      <c r="R15" s="519">
        <v>30202</v>
      </c>
      <c r="S15" s="520"/>
      <c r="T15" s="520"/>
      <c r="U15" s="520"/>
      <c r="V15" s="521"/>
      <c r="W15" s="522" t="s">
        <v>151</v>
      </c>
      <c r="X15" s="418"/>
      <c r="Y15" s="418"/>
      <c r="Z15" s="418"/>
      <c r="AA15" s="418"/>
      <c r="AB15" s="419"/>
      <c r="AC15" s="385">
        <v>2826</v>
      </c>
      <c r="AD15" s="386"/>
      <c r="AE15" s="386"/>
      <c r="AF15" s="386"/>
      <c r="AG15" s="387"/>
      <c r="AH15" s="385">
        <v>3125</v>
      </c>
      <c r="AI15" s="386"/>
      <c r="AJ15" s="386"/>
      <c r="AK15" s="386"/>
      <c r="AL15" s="445"/>
      <c r="AM15" s="489"/>
      <c r="AN15" s="389"/>
      <c r="AO15" s="389"/>
      <c r="AP15" s="389"/>
      <c r="AQ15" s="389"/>
      <c r="AR15" s="389"/>
      <c r="AS15" s="389"/>
      <c r="AT15" s="390"/>
      <c r="AU15" s="490"/>
      <c r="AV15" s="491"/>
      <c r="AW15" s="491"/>
      <c r="AX15" s="491"/>
      <c r="AY15" s="458" t="s">
        <v>152</v>
      </c>
      <c r="AZ15" s="459"/>
      <c r="BA15" s="459"/>
      <c r="BB15" s="459"/>
      <c r="BC15" s="459"/>
      <c r="BD15" s="459"/>
      <c r="BE15" s="459"/>
      <c r="BF15" s="459"/>
      <c r="BG15" s="459"/>
      <c r="BH15" s="459"/>
      <c r="BI15" s="459"/>
      <c r="BJ15" s="459"/>
      <c r="BK15" s="459"/>
      <c r="BL15" s="459"/>
      <c r="BM15" s="460"/>
      <c r="BN15" s="461">
        <v>3859740</v>
      </c>
      <c r="BO15" s="462"/>
      <c r="BP15" s="462"/>
      <c r="BQ15" s="462"/>
      <c r="BR15" s="462"/>
      <c r="BS15" s="462"/>
      <c r="BT15" s="462"/>
      <c r="BU15" s="463"/>
      <c r="BV15" s="461">
        <v>3774309</v>
      </c>
      <c r="BW15" s="462"/>
      <c r="BX15" s="462"/>
      <c r="BY15" s="462"/>
      <c r="BZ15" s="462"/>
      <c r="CA15" s="462"/>
      <c r="CB15" s="462"/>
      <c r="CC15" s="463"/>
      <c r="CD15" s="532" t="s">
        <v>153</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41"/>
      <c r="C16" s="542"/>
      <c r="D16" s="542"/>
      <c r="E16" s="542"/>
      <c r="F16" s="542"/>
      <c r="G16" s="542"/>
      <c r="H16" s="542"/>
      <c r="I16" s="542"/>
      <c r="J16" s="542"/>
      <c r="K16" s="543"/>
      <c r="L16" s="506" t="s">
        <v>154</v>
      </c>
      <c r="M16" s="507"/>
      <c r="N16" s="507"/>
      <c r="O16" s="507"/>
      <c r="P16" s="507"/>
      <c r="Q16" s="508"/>
      <c r="R16" s="509" t="s">
        <v>155</v>
      </c>
      <c r="S16" s="510"/>
      <c r="T16" s="510"/>
      <c r="U16" s="510"/>
      <c r="V16" s="511"/>
      <c r="W16" s="523"/>
      <c r="X16" s="421"/>
      <c r="Y16" s="421"/>
      <c r="Z16" s="421"/>
      <c r="AA16" s="421"/>
      <c r="AB16" s="422"/>
      <c r="AC16" s="512">
        <v>18.8</v>
      </c>
      <c r="AD16" s="513"/>
      <c r="AE16" s="513"/>
      <c r="AF16" s="513"/>
      <c r="AG16" s="514"/>
      <c r="AH16" s="512">
        <v>19</v>
      </c>
      <c r="AI16" s="513"/>
      <c r="AJ16" s="513"/>
      <c r="AK16" s="513"/>
      <c r="AL16" s="515"/>
      <c r="AM16" s="489"/>
      <c r="AN16" s="389"/>
      <c r="AO16" s="389"/>
      <c r="AP16" s="389"/>
      <c r="AQ16" s="389"/>
      <c r="AR16" s="389"/>
      <c r="AS16" s="389"/>
      <c r="AT16" s="390"/>
      <c r="AU16" s="490"/>
      <c r="AV16" s="491"/>
      <c r="AW16" s="491"/>
      <c r="AX16" s="491"/>
      <c r="AY16" s="446" t="s">
        <v>156</v>
      </c>
      <c r="AZ16" s="447"/>
      <c r="BA16" s="447"/>
      <c r="BB16" s="447"/>
      <c r="BC16" s="447"/>
      <c r="BD16" s="447"/>
      <c r="BE16" s="447"/>
      <c r="BF16" s="447"/>
      <c r="BG16" s="447"/>
      <c r="BH16" s="447"/>
      <c r="BI16" s="447"/>
      <c r="BJ16" s="447"/>
      <c r="BK16" s="447"/>
      <c r="BL16" s="447"/>
      <c r="BM16" s="448"/>
      <c r="BN16" s="432">
        <v>9080280</v>
      </c>
      <c r="BO16" s="433"/>
      <c r="BP16" s="433"/>
      <c r="BQ16" s="433"/>
      <c r="BR16" s="433"/>
      <c r="BS16" s="433"/>
      <c r="BT16" s="433"/>
      <c r="BU16" s="434"/>
      <c r="BV16" s="432">
        <v>9085861</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94"/>
      <c r="M17" s="525" t="s">
        <v>157</v>
      </c>
      <c r="N17" s="526"/>
      <c r="O17" s="526"/>
      <c r="P17" s="526"/>
      <c r="Q17" s="527"/>
      <c r="R17" s="509" t="s">
        <v>158</v>
      </c>
      <c r="S17" s="510"/>
      <c r="T17" s="510"/>
      <c r="U17" s="510"/>
      <c r="V17" s="511"/>
      <c r="W17" s="522" t="s">
        <v>159</v>
      </c>
      <c r="X17" s="418"/>
      <c r="Y17" s="418"/>
      <c r="Z17" s="418"/>
      <c r="AA17" s="418"/>
      <c r="AB17" s="419"/>
      <c r="AC17" s="385">
        <v>8556</v>
      </c>
      <c r="AD17" s="386"/>
      <c r="AE17" s="386"/>
      <c r="AF17" s="386"/>
      <c r="AG17" s="387"/>
      <c r="AH17" s="385">
        <v>9372</v>
      </c>
      <c r="AI17" s="386"/>
      <c r="AJ17" s="386"/>
      <c r="AK17" s="386"/>
      <c r="AL17" s="445"/>
      <c r="AM17" s="489"/>
      <c r="AN17" s="389"/>
      <c r="AO17" s="389"/>
      <c r="AP17" s="389"/>
      <c r="AQ17" s="389"/>
      <c r="AR17" s="389"/>
      <c r="AS17" s="389"/>
      <c r="AT17" s="390"/>
      <c r="AU17" s="490"/>
      <c r="AV17" s="491"/>
      <c r="AW17" s="491"/>
      <c r="AX17" s="491"/>
      <c r="AY17" s="446" t="s">
        <v>160</v>
      </c>
      <c r="AZ17" s="447"/>
      <c r="BA17" s="447"/>
      <c r="BB17" s="447"/>
      <c r="BC17" s="447"/>
      <c r="BD17" s="447"/>
      <c r="BE17" s="447"/>
      <c r="BF17" s="447"/>
      <c r="BG17" s="447"/>
      <c r="BH17" s="447"/>
      <c r="BI17" s="447"/>
      <c r="BJ17" s="447"/>
      <c r="BK17" s="447"/>
      <c r="BL17" s="447"/>
      <c r="BM17" s="448"/>
      <c r="BN17" s="432">
        <v>4881028</v>
      </c>
      <c r="BO17" s="433"/>
      <c r="BP17" s="433"/>
      <c r="BQ17" s="433"/>
      <c r="BR17" s="433"/>
      <c r="BS17" s="433"/>
      <c r="BT17" s="433"/>
      <c r="BU17" s="434"/>
      <c r="BV17" s="432">
        <v>4758930</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161</v>
      </c>
      <c r="C18" s="483"/>
      <c r="D18" s="483"/>
      <c r="E18" s="484"/>
      <c r="F18" s="484"/>
      <c r="G18" s="484"/>
      <c r="H18" s="484"/>
      <c r="I18" s="484"/>
      <c r="J18" s="484"/>
      <c r="K18" s="484"/>
      <c r="L18" s="485">
        <v>264.11</v>
      </c>
      <c r="M18" s="485"/>
      <c r="N18" s="485"/>
      <c r="O18" s="485"/>
      <c r="P18" s="485"/>
      <c r="Q18" s="485"/>
      <c r="R18" s="486"/>
      <c r="S18" s="486"/>
      <c r="T18" s="486"/>
      <c r="U18" s="486"/>
      <c r="V18" s="487"/>
      <c r="W18" s="503"/>
      <c r="X18" s="504"/>
      <c r="Y18" s="504"/>
      <c r="Z18" s="504"/>
      <c r="AA18" s="504"/>
      <c r="AB18" s="528"/>
      <c r="AC18" s="402">
        <v>57.1</v>
      </c>
      <c r="AD18" s="403"/>
      <c r="AE18" s="403"/>
      <c r="AF18" s="403"/>
      <c r="AG18" s="488"/>
      <c r="AH18" s="402">
        <v>57</v>
      </c>
      <c r="AI18" s="403"/>
      <c r="AJ18" s="403"/>
      <c r="AK18" s="403"/>
      <c r="AL18" s="404"/>
      <c r="AM18" s="489"/>
      <c r="AN18" s="389"/>
      <c r="AO18" s="389"/>
      <c r="AP18" s="389"/>
      <c r="AQ18" s="389"/>
      <c r="AR18" s="389"/>
      <c r="AS18" s="389"/>
      <c r="AT18" s="390"/>
      <c r="AU18" s="490"/>
      <c r="AV18" s="491"/>
      <c r="AW18" s="491"/>
      <c r="AX18" s="491"/>
      <c r="AY18" s="446" t="s">
        <v>162</v>
      </c>
      <c r="AZ18" s="447"/>
      <c r="BA18" s="447"/>
      <c r="BB18" s="447"/>
      <c r="BC18" s="447"/>
      <c r="BD18" s="447"/>
      <c r="BE18" s="447"/>
      <c r="BF18" s="447"/>
      <c r="BG18" s="447"/>
      <c r="BH18" s="447"/>
      <c r="BI18" s="447"/>
      <c r="BJ18" s="447"/>
      <c r="BK18" s="447"/>
      <c r="BL18" s="447"/>
      <c r="BM18" s="448"/>
      <c r="BN18" s="432">
        <v>9409567</v>
      </c>
      <c r="BO18" s="433"/>
      <c r="BP18" s="433"/>
      <c r="BQ18" s="433"/>
      <c r="BR18" s="433"/>
      <c r="BS18" s="433"/>
      <c r="BT18" s="433"/>
      <c r="BU18" s="434"/>
      <c r="BV18" s="432">
        <v>9791503</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163</v>
      </c>
      <c r="C19" s="483"/>
      <c r="D19" s="483"/>
      <c r="E19" s="484"/>
      <c r="F19" s="484"/>
      <c r="G19" s="484"/>
      <c r="H19" s="484"/>
      <c r="I19" s="484"/>
      <c r="J19" s="484"/>
      <c r="K19" s="484"/>
      <c r="L19" s="492">
        <v>111</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164</v>
      </c>
      <c r="AZ19" s="447"/>
      <c r="BA19" s="447"/>
      <c r="BB19" s="447"/>
      <c r="BC19" s="447"/>
      <c r="BD19" s="447"/>
      <c r="BE19" s="447"/>
      <c r="BF19" s="447"/>
      <c r="BG19" s="447"/>
      <c r="BH19" s="447"/>
      <c r="BI19" s="447"/>
      <c r="BJ19" s="447"/>
      <c r="BK19" s="447"/>
      <c r="BL19" s="447"/>
      <c r="BM19" s="448"/>
      <c r="BN19" s="432">
        <v>13065059</v>
      </c>
      <c r="BO19" s="433"/>
      <c r="BP19" s="433"/>
      <c r="BQ19" s="433"/>
      <c r="BR19" s="433"/>
      <c r="BS19" s="433"/>
      <c r="BT19" s="433"/>
      <c r="BU19" s="434"/>
      <c r="BV19" s="432">
        <v>13138975</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165</v>
      </c>
      <c r="C20" s="483"/>
      <c r="D20" s="483"/>
      <c r="E20" s="484"/>
      <c r="F20" s="484"/>
      <c r="G20" s="484"/>
      <c r="H20" s="484"/>
      <c r="I20" s="484"/>
      <c r="J20" s="484"/>
      <c r="K20" s="484"/>
      <c r="L20" s="492">
        <v>11152</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166</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167</v>
      </c>
      <c r="C22" s="409"/>
      <c r="D22" s="410"/>
      <c r="E22" s="417" t="s">
        <v>1</v>
      </c>
      <c r="F22" s="418"/>
      <c r="G22" s="418"/>
      <c r="H22" s="418"/>
      <c r="I22" s="418"/>
      <c r="J22" s="418"/>
      <c r="K22" s="419"/>
      <c r="L22" s="417" t="s">
        <v>168</v>
      </c>
      <c r="M22" s="418"/>
      <c r="N22" s="418"/>
      <c r="O22" s="418"/>
      <c r="P22" s="419"/>
      <c r="Q22" s="423" t="s">
        <v>169</v>
      </c>
      <c r="R22" s="424"/>
      <c r="S22" s="424"/>
      <c r="T22" s="424"/>
      <c r="U22" s="424"/>
      <c r="V22" s="425"/>
      <c r="W22" s="474" t="s">
        <v>170</v>
      </c>
      <c r="X22" s="409"/>
      <c r="Y22" s="410"/>
      <c r="Z22" s="417" t="s">
        <v>1</v>
      </c>
      <c r="AA22" s="418"/>
      <c r="AB22" s="418"/>
      <c r="AC22" s="418"/>
      <c r="AD22" s="418"/>
      <c r="AE22" s="418"/>
      <c r="AF22" s="418"/>
      <c r="AG22" s="419"/>
      <c r="AH22" s="435" t="s">
        <v>171</v>
      </c>
      <c r="AI22" s="418"/>
      <c r="AJ22" s="418"/>
      <c r="AK22" s="418"/>
      <c r="AL22" s="419"/>
      <c r="AM22" s="435" t="s">
        <v>172</v>
      </c>
      <c r="AN22" s="436"/>
      <c r="AO22" s="436"/>
      <c r="AP22" s="436"/>
      <c r="AQ22" s="436"/>
      <c r="AR22" s="437"/>
      <c r="AS22" s="423" t="s">
        <v>169</v>
      </c>
      <c r="AT22" s="424"/>
      <c r="AU22" s="424"/>
      <c r="AV22" s="424"/>
      <c r="AW22" s="424"/>
      <c r="AX22" s="441"/>
      <c r="AY22" s="458" t="s">
        <v>173</v>
      </c>
      <c r="AZ22" s="459"/>
      <c r="BA22" s="459"/>
      <c r="BB22" s="459"/>
      <c r="BC22" s="459"/>
      <c r="BD22" s="459"/>
      <c r="BE22" s="459"/>
      <c r="BF22" s="459"/>
      <c r="BG22" s="459"/>
      <c r="BH22" s="459"/>
      <c r="BI22" s="459"/>
      <c r="BJ22" s="459"/>
      <c r="BK22" s="459"/>
      <c r="BL22" s="459"/>
      <c r="BM22" s="460"/>
      <c r="BN22" s="461">
        <v>18683458</v>
      </c>
      <c r="BO22" s="462"/>
      <c r="BP22" s="462"/>
      <c r="BQ22" s="462"/>
      <c r="BR22" s="462"/>
      <c r="BS22" s="462"/>
      <c r="BT22" s="462"/>
      <c r="BU22" s="463"/>
      <c r="BV22" s="461">
        <v>20283649</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174</v>
      </c>
      <c r="AZ23" s="447"/>
      <c r="BA23" s="447"/>
      <c r="BB23" s="447"/>
      <c r="BC23" s="447"/>
      <c r="BD23" s="447"/>
      <c r="BE23" s="447"/>
      <c r="BF23" s="447"/>
      <c r="BG23" s="447"/>
      <c r="BH23" s="447"/>
      <c r="BI23" s="447"/>
      <c r="BJ23" s="447"/>
      <c r="BK23" s="447"/>
      <c r="BL23" s="447"/>
      <c r="BM23" s="448"/>
      <c r="BN23" s="432">
        <v>8494458</v>
      </c>
      <c r="BO23" s="433"/>
      <c r="BP23" s="433"/>
      <c r="BQ23" s="433"/>
      <c r="BR23" s="433"/>
      <c r="BS23" s="433"/>
      <c r="BT23" s="433"/>
      <c r="BU23" s="434"/>
      <c r="BV23" s="432">
        <v>9132211</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175</v>
      </c>
      <c r="F24" s="389"/>
      <c r="G24" s="389"/>
      <c r="H24" s="389"/>
      <c r="I24" s="389"/>
      <c r="J24" s="389"/>
      <c r="K24" s="390"/>
      <c r="L24" s="385">
        <v>1</v>
      </c>
      <c r="M24" s="386"/>
      <c r="N24" s="386"/>
      <c r="O24" s="386"/>
      <c r="P24" s="387"/>
      <c r="Q24" s="385">
        <v>8110</v>
      </c>
      <c r="R24" s="386"/>
      <c r="S24" s="386"/>
      <c r="T24" s="386"/>
      <c r="U24" s="386"/>
      <c r="V24" s="387"/>
      <c r="W24" s="475"/>
      <c r="X24" s="412"/>
      <c r="Y24" s="413"/>
      <c r="Z24" s="388" t="s">
        <v>176</v>
      </c>
      <c r="AA24" s="389"/>
      <c r="AB24" s="389"/>
      <c r="AC24" s="389"/>
      <c r="AD24" s="389"/>
      <c r="AE24" s="389"/>
      <c r="AF24" s="389"/>
      <c r="AG24" s="390"/>
      <c r="AH24" s="385">
        <v>289</v>
      </c>
      <c r="AI24" s="386"/>
      <c r="AJ24" s="386"/>
      <c r="AK24" s="386"/>
      <c r="AL24" s="387"/>
      <c r="AM24" s="385">
        <v>864110</v>
      </c>
      <c r="AN24" s="386"/>
      <c r="AO24" s="386"/>
      <c r="AP24" s="386"/>
      <c r="AQ24" s="386"/>
      <c r="AR24" s="387"/>
      <c r="AS24" s="385">
        <v>2990</v>
      </c>
      <c r="AT24" s="386"/>
      <c r="AU24" s="386"/>
      <c r="AV24" s="386"/>
      <c r="AW24" s="386"/>
      <c r="AX24" s="445"/>
      <c r="AY24" s="405" t="s">
        <v>177</v>
      </c>
      <c r="AZ24" s="406"/>
      <c r="BA24" s="406"/>
      <c r="BB24" s="406"/>
      <c r="BC24" s="406"/>
      <c r="BD24" s="406"/>
      <c r="BE24" s="406"/>
      <c r="BF24" s="406"/>
      <c r="BG24" s="406"/>
      <c r="BH24" s="406"/>
      <c r="BI24" s="406"/>
      <c r="BJ24" s="406"/>
      <c r="BK24" s="406"/>
      <c r="BL24" s="406"/>
      <c r="BM24" s="407"/>
      <c r="BN24" s="432">
        <v>12137920</v>
      </c>
      <c r="BO24" s="433"/>
      <c r="BP24" s="433"/>
      <c r="BQ24" s="433"/>
      <c r="BR24" s="433"/>
      <c r="BS24" s="433"/>
      <c r="BT24" s="433"/>
      <c r="BU24" s="434"/>
      <c r="BV24" s="432">
        <v>13240109</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178</v>
      </c>
      <c r="F25" s="389"/>
      <c r="G25" s="389"/>
      <c r="H25" s="389"/>
      <c r="I25" s="389"/>
      <c r="J25" s="389"/>
      <c r="K25" s="390"/>
      <c r="L25" s="385">
        <v>1</v>
      </c>
      <c r="M25" s="386"/>
      <c r="N25" s="386"/>
      <c r="O25" s="386"/>
      <c r="P25" s="387"/>
      <c r="Q25" s="385">
        <v>6330</v>
      </c>
      <c r="R25" s="386"/>
      <c r="S25" s="386"/>
      <c r="T25" s="386"/>
      <c r="U25" s="386"/>
      <c r="V25" s="387"/>
      <c r="W25" s="475"/>
      <c r="X25" s="412"/>
      <c r="Y25" s="413"/>
      <c r="Z25" s="388" t="s">
        <v>179</v>
      </c>
      <c r="AA25" s="389"/>
      <c r="AB25" s="389"/>
      <c r="AC25" s="389"/>
      <c r="AD25" s="389"/>
      <c r="AE25" s="389"/>
      <c r="AF25" s="389"/>
      <c r="AG25" s="390"/>
      <c r="AH25" s="385" t="s">
        <v>141</v>
      </c>
      <c r="AI25" s="386"/>
      <c r="AJ25" s="386"/>
      <c r="AK25" s="386"/>
      <c r="AL25" s="387"/>
      <c r="AM25" s="385" t="s">
        <v>141</v>
      </c>
      <c r="AN25" s="386"/>
      <c r="AO25" s="386"/>
      <c r="AP25" s="386"/>
      <c r="AQ25" s="386"/>
      <c r="AR25" s="387"/>
      <c r="AS25" s="385" t="s">
        <v>141</v>
      </c>
      <c r="AT25" s="386"/>
      <c r="AU25" s="386"/>
      <c r="AV25" s="386"/>
      <c r="AW25" s="386"/>
      <c r="AX25" s="445"/>
      <c r="AY25" s="458" t="s">
        <v>180</v>
      </c>
      <c r="AZ25" s="459"/>
      <c r="BA25" s="459"/>
      <c r="BB25" s="459"/>
      <c r="BC25" s="459"/>
      <c r="BD25" s="459"/>
      <c r="BE25" s="459"/>
      <c r="BF25" s="459"/>
      <c r="BG25" s="459"/>
      <c r="BH25" s="459"/>
      <c r="BI25" s="459"/>
      <c r="BJ25" s="459"/>
      <c r="BK25" s="459"/>
      <c r="BL25" s="459"/>
      <c r="BM25" s="460"/>
      <c r="BN25" s="461">
        <v>1115770</v>
      </c>
      <c r="BO25" s="462"/>
      <c r="BP25" s="462"/>
      <c r="BQ25" s="462"/>
      <c r="BR25" s="462"/>
      <c r="BS25" s="462"/>
      <c r="BT25" s="462"/>
      <c r="BU25" s="463"/>
      <c r="BV25" s="461">
        <v>1270142</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181</v>
      </c>
      <c r="F26" s="389"/>
      <c r="G26" s="389"/>
      <c r="H26" s="389"/>
      <c r="I26" s="389"/>
      <c r="J26" s="389"/>
      <c r="K26" s="390"/>
      <c r="L26" s="385">
        <v>1</v>
      </c>
      <c r="M26" s="386"/>
      <c r="N26" s="386"/>
      <c r="O26" s="386"/>
      <c r="P26" s="387"/>
      <c r="Q26" s="385">
        <v>5737</v>
      </c>
      <c r="R26" s="386"/>
      <c r="S26" s="386"/>
      <c r="T26" s="386"/>
      <c r="U26" s="386"/>
      <c r="V26" s="387"/>
      <c r="W26" s="475"/>
      <c r="X26" s="412"/>
      <c r="Y26" s="413"/>
      <c r="Z26" s="388" t="s">
        <v>182</v>
      </c>
      <c r="AA26" s="443"/>
      <c r="AB26" s="443"/>
      <c r="AC26" s="443"/>
      <c r="AD26" s="443"/>
      <c r="AE26" s="443"/>
      <c r="AF26" s="443"/>
      <c r="AG26" s="444"/>
      <c r="AH26" s="385">
        <v>8</v>
      </c>
      <c r="AI26" s="386"/>
      <c r="AJ26" s="386"/>
      <c r="AK26" s="386"/>
      <c r="AL26" s="387"/>
      <c r="AM26" s="385">
        <v>19392</v>
      </c>
      <c r="AN26" s="386"/>
      <c r="AO26" s="386"/>
      <c r="AP26" s="386"/>
      <c r="AQ26" s="386"/>
      <c r="AR26" s="387"/>
      <c r="AS26" s="385">
        <v>2424</v>
      </c>
      <c r="AT26" s="386"/>
      <c r="AU26" s="386"/>
      <c r="AV26" s="386"/>
      <c r="AW26" s="386"/>
      <c r="AX26" s="445"/>
      <c r="AY26" s="472" t="s">
        <v>183</v>
      </c>
      <c r="AZ26" s="392"/>
      <c r="BA26" s="392"/>
      <c r="BB26" s="392"/>
      <c r="BC26" s="392"/>
      <c r="BD26" s="392"/>
      <c r="BE26" s="392"/>
      <c r="BF26" s="392"/>
      <c r="BG26" s="392"/>
      <c r="BH26" s="392"/>
      <c r="BI26" s="392"/>
      <c r="BJ26" s="392"/>
      <c r="BK26" s="392"/>
      <c r="BL26" s="392"/>
      <c r="BM26" s="473"/>
      <c r="BN26" s="432" t="s">
        <v>141</v>
      </c>
      <c r="BO26" s="433"/>
      <c r="BP26" s="433"/>
      <c r="BQ26" s="433"/>
      <c r="BR26" s="433"/>
      <c r="BS26" s="433"/>
      <c r="BT26" s="433"/>
      <c r="BU26" s="434"/>
      <c r="BV26" s="432" t="s">
        <v>141</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184</v>
      </c>
      <c r="F27" s="389"/>
      <c r="G27" s="389"/>
      <c r="H27" s="389"/>
      <c r="I27" s="389"/>
      <c r="J27" s="389"/>
      <c r="K27" s="390"/>
      <c r="L27" s="385">
        <v>1</v>
      </c>
      <c r="M27" s="386"/>
      <c r="N27" s="386"/>
      <c r="O27" s="386"/>
      <c r="P27" s="387"/>
      <c r="Q27" s="385">
        <v>3800</v>
      </c>
      <c r="R27" s="386"/>
      <c r="S27" s="386"/>
      <c r="T27" s="386"/>
      <c r="U27" s="386"/>
      <c r="V27" s="387"/>
      <c r="W27" s="475"/>
      <c r="X27" s="412"/>
      <c r="Y27" s="413"/>
      <c r="Z27" s="388" t="s">
        <v>185</v>
      </c>
      <c r="AA27" s="389"/>
      <c r="AB27" s="389"/>
      <c r="AC27" s="389"/>
      <c r="AD27" s="389"/>
      <c r="AE27" s="389"/>
      <c r="AF27" s="389"/>
      <c r="AG27" s="390"/>
      <c r="AH27" s="385" t="s">
        <v>141</v>
      </c>
      <c r="AI27" s="386"/>
      <c r="AJ27" s="386"/>
      <c r="AK27" s="386"/>
      <c r="AL27" s="387"/>
      <c r="AM27" s="385" t="s">
        <v>141</v>
      </c>
      <c r="AN27" s="386"/>
      <c r="AO27" s="386"/>
      <c r="AP27" s="386"/>
      <c r="AQ27" s="386"/>
      <c r="AR27" s="387"/>
      <c r="AS27" s="385" t="s">
        <v>141</v>
      </c>
      <c r="AT27" s="386"/>
      <c r="AU27" s="386"/>
      <c r="AV27" s="386"/>
      <c r="AW27" s="386"/>
      <c r="AX27" s="445"/>
      <c r="AY27" s="469" t="s">
        <v>186</v>
      </c>
      <c r="AZ27" s="470"/>
      <c r="BA27" s="470"/>
      <c r="BB27" s="470"/>
      <c r="BC27" s="470"/>
      <c r="BD27" s="470"/>
      <c r="BE27" s="470"/>
      <c r="BF27" s="470"/>
      <c r="BG27" s="470"/>
      <c r="BH27" s="470"/>
      <c r="BI27" s="470"/>
      <c r="BJ27" s="470"/>
      <c r="BK27" s="470"/>
      <c r="BL27" s="470"/>
      <c r="BM27" s="471"/>
      <c r="BN27" s="466">
        <v>656180</v>
      </c>
      <c r="BO27" s="467"/>
      <c r="BP27" s="467"/>
      <c r="BQ27" s="467"/>
      <c r="BR27" s="467"/>
      <c r="BS27" s="467"/>
      <c r="BT27" s="467"/>
      <c r="BU27" s="468"/>
      <c r="BV27" s="466">
        <v>656136</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187</v>
      </c>
      <c r="F28" s="389"/>
      <c r="G28" s="389"/>
      <c r="H28" s="389"/>
      <c r="I28" s="389"/>
      <c r="J28" s="389"/>
      <c r="K28" s="390"/>
      <c r="L28" s="385">
        <v>1</v>
      </c>
      <c r="M28" s="386"/>
      <c r="N28" s="386"/>
      <c r="O28" s="386"/>
      <c r="P28" s="387"/>
      <c r="Q28" s="385">
        <v>3450</v>
      </c>
      <c r="R28" s="386"/>
      <c r="S28" s="386"/>
      <c r="T28" s="386"/>
      <c r="U28" s="386"/>
      <c r="V28" s="387"/>
      <c r="W28" s="475"/>
      <c r="X28" s="412"/>
      <c r="Y28" s="413"/>
      <c r="Z28" s="388" t="s">
        <v>188</v>
      </c>
      <c r="AA28" s="389"/>
      <c r="AB28" s="389"/>
      <c r="AC28" s="389"/>
      <c r="AD28" s="389"/>
      <c r="AE28" s="389"/>
      <c r="AF28" s="389"/>
      <c r="AG28" s="390"/>
      <c r="AH28" s="385" t="s">
        <v>141</v>
      </c>
      <c r="AI28" s="386"/>
      <c r="AJ28" s="386"/>
      <c r="AK28" s="386"/>
      <c r="AL28" s="387"/>
      <c r="AM28" s="385" t="s">
        <v>141</v>
      </c>
      <c r="AN28" s="386"/>
      <c r="AO28" s="386"/>
      <c r="AP28" s="386"/>
      <c r="AQ28" s="386"/>
      <c r="AR28" s="387"/>
      <c r="AS28" s="385" t="s">
        <v>141</v>
      </c>
      <c r="AT28" s="386"/>
      <c r="AU28" s="386"/>
      <c r="AV28" s="386"/>
      <c r="AW28" s="386"/>
      <c r="AX28" s="445"/>
      <c r="AY28" s="449" t="s">
        <v>189</v>
      </c>
      <c r="AZ28" s="450"/>
      <c r="BA28" s="450"/>
      <c r="BB28" s="451"/>
      <c r="BC28" s="458" t="s">
        <v>50</v>
      </c>
      <c r="BD28" s="459"/>
      <c r="BE28" s="459"/>
      <c r="BF28" s="459"/>
      <c r="BG28" s="459"/>
      <c r="BH28" s="459"/>
      <c r="BI28" s="459"/>
      <c r="BJ28" s="459"/>
      <c r="BK28" s="459"/>
      <c r="BL28" s="459"/>
      <c r="BM28" s="460"/>
      <c r="BN28" s="461">
        <v>1002065</v>
      </c>
      <c r="BO28" s="462"/>
      <c r="BP28" s="462"/>
      <c r="BQ28" s="462"/>
      <c r="BR28" s="462"/>
      <c r="BS28" s="462"/>
      <c r="BT28" s="462"/>
      <c r="BU28" s="463"/>
      <c r="BV28" s="461">
        <v>748171</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190</v>
      </c>
      <c r="F29" s="389"/>
      <c r="G29" s="389"/>
      <c r="H29" s="389"/>
      <c r="I29" s="389"/>
      <c r="J29" s="389"/>
      <c r="K29" s="390"/>
      <c r="L29" s="385">
        <v>15</v>
      </c>
      <c r="M29" s="386"/>
      <c r="N29" s="386"/>
      <c r="O29" s="386"/>
      <c r="P29" s="387"/>
      <c r="Q29" s="385">
        <v>3350</v>
      </c>
      <c r="R29" s="386"/>
      <c r="S29" s="386"/>
      <c r="T29" s="386"/>
      <c r="U29" s="386"/>
      <c r="V29" s="387"/>
      <c r="W29" s="476"/>
      <c r="X29" s="477"/>
      <c r="Y29" s="478"/>
      <c r="Z29" s="388" t="s">
        <v>191</v>
      </c>
      <c r="AA29" s="389"/>
      <c r="AB29" s="389"/>
      <c r="AC29" s="389"/>
      <c r="AD29" s="389"/>
      <c r="AE29" s="389"/>
      <c r="AF29" s="389"/>
      <c r="AG29" s="390"/>
      <c r="AH29" s="385">
        <v>289</v>
      </c>
      <c r="AI29" s="386"/>
      <c r="AJ29" s="386"/>
      <c r="AK29" s="386"/>
      <c r="AL29" s="387"/>
      <c r="AM29" s="385">
        <v>864110</v>
      </c>
      <c r="AN29" s="386"/>
      <c r="AO29" s="386"/>
      <c r="AP29" s="386"/>
      <c r="AQ29" s="386"/>
      <c r="AR29" s="387"/>
      <c r="AS29" s="385">
        <v>2990</v>
      </c>
      <c r="AT29" s="386"/>
      <c r="AU29" s="386"/>
      <c r="AV29" s="386"/>
      <c r="AW29" s="386"/>
      <c r="AX29" s="445"/>
      <c r="AY29" s="452"/>
      <c r="AZ29" s="453"/>
      <c r="BA29" s="453"/>
      <c r="BB29" s="454"/>
      <c r="BC29" s="446" t="s">
        <v>192</v>
      </c>
      <c r="BD29" s="447"/>
      <c r="BE29" s="447"/>
      <c r="BF29" s="447"/>
      <c r="BG29" s="447"/>
      <c r="BH29" s="447"/>
      <c r="BI29" s="447"/>
      <c r="BJ29" s="447"/>
      <c r="BK29" s="447"/>
      <c r="BL29" s="447"/>
      <c r="BM29" s="448"/>
      <c r="BN29" s="432">
        <v>151077</v>
      </c>
      <c r="BO29" s="433"/>
      <c r="BP29" s="433"/>
      <c r="BQ29" s="433"/>
      <c r="BR29" s="433"/>
      <c r="BS29" s="433"/>
      <c r="BT29" s="433"/>
      <c r="BU29" s="434"/>
      <c r="BV29" s="432">
        <v>151067</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193</v>
      </c>
      <c r="X30" s="400"/>
      <c r="Y30" s="400"/>
      <c r="Z30" s="400"/>
      <c r="AA30" s="400"/>
      <c r="AB30" s="400"/>
      <c r="AC30" s="400"/>
      <c r="AD30" s="400"/>
      <c r="AE30" s="400"/>
      <c r="AF30" s="400"/>
      <c r="AG30" s="401"/>
      <c r="AH30" s="402">
        <v>95.1</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4495052</v>
      </c>
      <c r="BO30" s="467"/>
      <c r="BP30" s="467"/>
      <c r="BQ30" s="467"/>
      <c r="BR30" s="467"/>
      <c r="BS30" s="467"/>
      <c r="BT30" s="467"/>
      <c r="BU30" s="468"/>
      <c r="BV30" s="466">
        <v>3529406</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91" t="s">
        <v>194</v>
      </c>
      <c r="D32" s="391"/>
      <c r="E32" s="391"/>
      <c r="F32" s="391"/>
      <c r="G32" s="391"/>
      <c r="H32" s="391"/>
      <c r="I32" s="391"/>
      <c r="J32" s="391"/>
      <c r="K32" s="391"/>
      <c r="L32" s="391"/>
      <c r="M32" s="391"/>
      <c r="N32" s="391"/>
      <c r="O32" s="391"/>
      <c r="P32" s="391"/>
      <c r="Q32" s="391"/>
      <c r="R32" s="391"/>
      <c r="S32" s="391"/>
      <c r="U32" s="392" t="s">
        <v>195</v>
      </c>
      <c r="V32" s="392"/>
      <c r="W32" s="392"/>
      <c r="X32" s="392"/>
      <c r="Y32" s="392"/>
      <c r="Z32" s="392"/>
      <c r="AA32" s="392"/>
      <c r="AB32" s="392"/>
      <c r="AC32" s="392"/>
      <c r="AD32" s="392"/>
      <c r="AE32" s="392"/>
      <c r="AF32" s="392"/>
      <c r="AG32" s="392"/>
      <c r="AH32" s="392"/>
      <c r="AI32" s="392"/>
      <c r="AJ32" s="392"/>
      <c r="AK32" s="392"/>
      <c r="AM32" s="392" t="s">
        <v>196</v>
      </c>
      <c r="AN32" s="392"/>
      <c r="AO32" s="392"/>
      <c r="AP32" s="392"/>
      <c r="AQ32" s="392"/>
      <c r="AR32" s="392"/>
      <c r="AS32" s="392"/>
      <c r="AT32" s="392"/>
      <c r="AU32" s="392"/>
      <c r="AV32" s="392"/>
      <c r="AW32" s="392"/>
      <c r="AX32" s="392"/>
      <c r="AY32" s="392"/>
      <c r="AZ32" s="392"/>
      <c r="BA32" s="392"/>
      <c r="BB32" s="392"/>
      <c r="BC32" s="392"/>
      <c r="BE32" s="392" t="s">
        <v>197</v>
      </c>
      <c r="BF32" s="392"/>
      <c r="BG32" s="392"/>
      <c r="BH32" s="392"/>
      <c r="BI32" s="392"/>
      <c r="BJ32" s="392"/>
      <c r="BK32" s="392"/>
      <c r="BL32" s="392"/>
      <c r="BM32" s="392"/>
      <c r="BN32" s="392"/>
      <c r="BO32" s="392"/>
      <c r="BP32" s="392"/>
      <c r="BQ32" s="392"/>
      <c r="BR32" s="392"/>
      <c r="BS32" s="392"/>
      <c r="BT32" s="392"/>
      <c r="BU32" s="392"/>
      <c r="BW32" s="392" t="s">
        <v>198</v>
      </c>
      <c r="BX32" s="392"/>
      <c r="BY32" s="392"/>
      <c r="BZ32" s="392"/>
      <c r="CA32" s="392"/>
      <c r="CB32" s="392"/>
      <c r="CC32" s="392"/>
      <c r="CD32" s="392"/>
      <c r="CE32" s="392"/>
      <c r="CF32" s="392"/>
      <c r="CG32" s="392"/>
      <c r="CH32" s="392"/>
      <c r="CI32" s="392"/>
      <c r="CJ32" s="392"/>
      <c r="CK32" s="392"/>
      <c r="CL32" s="392"/>
      <c r="CM32" s="392"/>
      <c r="CO32" s="392" t="s">
        <v>199</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15">
      <c r="A33" s="175"/>
      <c r="B33" s="202"/>
      <c r="C33" s="384" t="s">
        <v>200</v>
      </c>
      <c r="D33" s="384"/>
      <c r="E33" s="383" t="s">
        <v>201</v>
      </c>
      <c r="F33" s="383"/>
      <c r="G33" s="383"/>
      <c r="H33" s="383"/>
      <c r="I33" s="383"/>
      <c r="J33" s="383"/>
      <c r="K33" s="383"/>
      <c r="L33" s="383"/>
      <c r="M33" s="383"/>
      <c r="N33" s="383"/>
      <c r="O33" s="383"/>
      <c r="P33" s="383"/>
      <c r="Q33" s="383"/>
      <c r="R33" s="383"/>
      <c r="S33" s="383"/>
      <c r="T33" s="179"/>
      <c r="U33" s="384" t="s">
        <v>200</v>
      </c>
      <c r="V33" s="384"/>
      <c r="W33" s="383" t="s">
        <v>201</v>
      </c>
      <c r="X33" s="383"/>
      <c r="Y33" s="383"/>
      <c r="Z33" s="383"/>
      <c r="AA33" s="383"/>
      <c r="AB33" s="383"/>
      <c r="AC33" s="383"/>
      <c r="AD33" s="383"/>
      <c r="AE33" s="383"/>
      <c r="AF33" s="383"/>
      <c r="AG33" s="383"/>
      <c r="AH33" s="383"/>
      <c r="AI33" s="383"/>
      <c r="AJ33" s="383"/>
      <c r="AK33" s="383"/>
      <c r="AL33" s="179"/>
      <c r="AM33" s="384" t="s">
        <v>200</v>
      </c>
      <c r="AN33" s="384"/>
      <c r="AO33" s="383" t="s">
        <v>201</v>
      </c>
      <c r="AP33" s="383"/>
      <c r="AQ33" s="383"/>
      <c r="AR33" s="383"/>
      <c r="AS33" s="383"/>
      <c r="AT33" s="383"/>
      <c r="AU33" s="383"/>
      <c r="AV33" s="383"/>
      <c r="AW33" s="383"/>
      <c r="AX33" s="383"/>
      <c r="AY33" s="383"/>
      <c r="AZ33" s="383"/>
      <c r="BA33" s="383"/>
      <c r="BB33" s="383"/>
      <c r="BC33" s="383"/>
      <c r="BD33" s="185"/>
      <c r="BE33" s="383" t="s">
        <v>202</v>
      </c>
      <c r="BF33" s="383"/>
      <c r="BG33" s="383" t="s">
        <v>203</v>
      </c>
      <c r="BH33" s="383"/>
      <c r="BI33" s="383"/>
      <c r="BJ33" s="383"/>
      <c r="BK33" s="383"/>
      <c r="BL33" s="383"/>
      <c r="BM33" s="383"/>
      <c r="BN33" s="383"/>
      <c r="BO33" s="383"/>
      <c r="BP33" s="383"/>
      <c r="BQ33" s="383"/>
      <c r="BR33" s="383"/>
      <c r="BS33" s="383"/>
      <c r="BT33" s="383"/>
      <c r="BU33" s="383"/>
      <c r="BV33" s="185"/>
      <c r="BW33" s="384" t="s">
        <v>202</v>
      </c>
      <c r="BX33" s="384"/>
      <c r="BY33" s="383" t="s">
        <v>204</v>
      </c>
      <c r="BZ33" s="383"/>
      <c r="CA33" s="383"/>
      <c r="CB33" s="383"/>
      <c r="CC33" s="383"/>
      <c r="CD33" s="383"/>
      <c r="CE33" s="383"/>
      <c r="CF33" s="383"/>
      <c r="CG33" s="383"/>
      <c r="CH33" s="383"/>
      <c r="CI33" s="383"/>
      <c r="CJ33" s="383"/>
      <c r="CK33" s="383"/>
      <c r="CL33" s="383"/>
      <c r="CM33" s="383"/>
      <c r="CN33" s="179"/>
      <c r="CO33" s="384" t="s">
        <v>200</v>
      </c>
      <c r="CP33" s="384"/>
      <c r="CQ33" s="383" t="s">
        <v>205</v>
      </c>
      <c r="CR33" s="383"/>
      <c r="CS33" s="383"/>
      <c r="CT33" s="383"/>
      <c r="CU33" s="383"/>
      <c r="CV33" s="383"/>
      <c r="CW33" s="383"/>
      <c r="CX33" s="383"/>
      <c r="CY33" s="383"/>
      <c r="CZ33" s="383"/>
      <c r="DA33" s="383"/>
      <c r="DB33" s="383"/>
      <c r="DC33" s="383"/>
      <c r="DD33" s="383"/>
      <c r="DE33" s="383"/>
      <c r="DF33" s="179"/>
      <c r="DG33" s="382" t="s">
        <v>206</v>
      </c>
      <c r="DH33" s="382"/>
      <c r="DI33" s="180"/>
    </row>
    <row r="34" spans="1:113" ht="32.25" customHeight="1" x14ac:dyDescent="0.15">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7</v>
      </c>
      <c r="AN34" s="380"/>
      <c r="AO34" s="381" t="str">
        <f>IF('各会計、関係団体の財政状況及び健全化判断比率'!B33="","",'各会計、関係団体の財政状況及び健全化判断比率'!B33)</f>
        <v>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11</v>
      </c>
      <c r="BX34" s="380"/>
      <c r="BY34" s="381" t="str">
        <f>IF('各会計、関係団体の財政状況及び健全化判断比率'!B68="","",'各会計、関係団体の財政状況及び健全化判断比率'!B68)</f>
        <v>東山梨行政事務組合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15">
      <c r="A35" s="175"/>
      <c r="B35" s="202"/>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診療所事業特別会計</v>
      </c>
      <c r="X35" s="381"/>
      <c r="Y35" s="381"/>
      <c r="Z35" s="381"/>
      <c r="AA35" s="381"/>
      <c r="AB35" s="381"/>
      <c r="AC35" s="381"/>
      <c r="AD35" s="381"/>
      <c r="AE35" s="381"/>
      <c r="AF35" s="381"/>
      <c r="AG35" s="381"/>
      <c r="AH35" s="381"/>
      <c r="AI35" s="381"/>
      <c r="AJ35" s="381"/>
      <c r="AK35" s="381"/>
      <c r="AL35" s="175"/>
      <c r="AM35" s="380">
        <f t="shared" ref="AM35:AM43" si="0">IF(AO35="","",AM34+1)</f>
        <v>8</v>
      </c>
      <c r="AN35" s="380"/>
      <c r="AO35" s="381" t="str">
        <f>IF('各会計、関係団体の財政状況及び健全化判断比率'!B34="","",'各会計、関係団体の財政状況及び健全化判断比率'!B34)</f>
        <v>勝沼ぶどうの丘事業会計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12</v>
      </c>
      <c r="BX35" s="380"/>
      <c r="BY35" s="381" t="str">
        <f>IF('各会計、関係団体の財政状況及び健全化判断比率'!B69="","",'各会計、関係団体の財政状況及び健全化判断比率'!B69)</f>
        <v>市町村総合事務組合(一般会計)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15">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f t="shared" si="0"/>
        <v>9</v>
      </c>
      <c r="AN36" s="380"/>
      <c r="AO36" s="381" t="str">
        <f>IF('各会計、関係団体の財政状況及び健全化判断比率'!B35="","",'各会計、関係団体の財政状況及び健全化判断比率'!B35)</f>
        <v>勝沼病院事業会計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13</v>
      </c>
      <c r="BX36" s="380"/>
      <c r="BY36" s="381" t="str">
        <f>IF('各会計、関係団体の財政状況及び健全化判断比率'!B70="","",'各会計、関係団体の財政状況及び健全化判断比率'!B70)</f>
        <v>市町村総合事務組合(電子化会館管理・研修会計)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15">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5</v>
      </c>
      <c r="V37" s="380"/>
      <c r="W37" s="381" t="str">
        <f>IF('各会計、関係団体の財政状況及び健全化判断比率'!B31="","",'各会計、関係団体の財政状況及び健全化判断比率'!B31)</f>
        <v>介護保険事業特別会計</v>
      </c>
      <c r="X37" s="381"/>
      <c r="Y37" s="381"/>
      <c r="Z37" s="381"/>
      <c r="AA37" s="381"/>
      <c r="AB37" s="381"/>
      <c r="AC37" s="381"/>
      <c r="AD37" s="381"/>
      <c r="AE37" s="381"/>
      <c r="AF37" s="381"/>
      <c r="AG37" s="381"/>
      <c r="AH37" s="381"/>
      <c r="AI37" s="381"/>
      <c r="AJ37" s="381"/>
      <c r="AK37" s="381"/>
      <c r="AL37" s="175"/>
      <c r="AM37" s="380">
        <f t="shared" si="0"/>
        <v>10</v>
      </c>
      <c r="AN37" s="380"/>
      <c r="AO37" s="381" t="str">
        <f>IF('各会計、関係団体の財政状況及び健全化判断比率'!B36="","",'各会計、関係団体の財政状況及び健全化判断比率'!B36)</f>
        <v>下水道事業会計</v>
      </c>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14</v>
      </c>
      <c r="BX37" s="380"/>
      <c r="BY37" s="381" t="str">
        <f>IF('各会計、関係団体の財政状況及び健全化判断比率'!B71="","",'各会計、関係団体の財政状況及び健全化判断比率'!B71)</f>
        <v>市町村総合事務組合(最終処分場)</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15">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f t="shared" si="4"/>
        <v>6</v>
      </c>
      <c r="V38" s="380"/>
      <c r="W38" s="381" t="str">
        <f>IF('各会計、関係団体の財政状況及び健全化判断比率'!B32="","",'各会計、関係団体の財政状況及び健全化判断比率'!B32)</f>
        <v>居宅介護予防支援事業特別会計</v>
      </c>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15</v>
      </c>
      <c r="BX38" s="380"/>
      <c r="BY38" s="381" t="str">
        <f>IF('各会計、関係団体の財政状況及び健全化判断比率'!B72="","",'各会計、関係団体の財政状況及び健全化判断比率'!B72)</f>
        <v>市町村総合事務組合(入札参加会計)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15">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16</v>
      </c>
      <c r="BX39" s="380"/>
      <c r="BY39" s="381" t="str">
        <f>IF('各会計、関係団体の財政状況及び健全化判断比率'!B73="","",'各会計、関係団体の財政状況及び健全化判断比率'!B73)</f>
        <v>市町村総合事務組合(交通災害会計)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15">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17</v>
      </c>
      <c r="BX40" s="380"/>
      <c r="BY40" s="381" t="str">
        <f>IF('各会計、関係団体の財政状況及び健全化判断比率'!B74="","",'各会計、関係団体の財政状況及び健全化判断比率'!B74)</f>
        <v>峡東地域広域水道企業団</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15">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18</v>
      </c>
      <c r="BX41" s="380"/>
      <c r="BY41" s="381" t="str">
        <f>IF('各会計、関係団体の財政状況及び健全化判断比率'!B75="","",'各会計、関係団体の財政状況及び健全化判断比率'!B75)</f>
        <v>甲府・峡東地域ごみ処理施設事務組合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15">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19</v>
      </c>
      <c r="BX42" s="380"/>
      <c r="BY42" s="381" t="str">
        <f>IF('各会計、関係団体の財政状況及び健全化判断比率'!B76="","",'各会計、関係団体の財政状況及び健全化判断比率'!B76)</f>
        <v>後期高齢者医療広域連合(一般会計)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15">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20</v>
      </c>
      <c r="BX43" s="380"/>
      <c r="BY43" s="381" t="str">
        <f>IF('各会計、関係団体の財政状況及び健全化判断比率'!B77="","",'各会計、関係団体の財政状況及び健全化判断比率'!B77)</f>
        <v>後期高齢者医療広域連合(特別会計)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207</v>
      </c>
      <c r="E46" s="377" t="s">
        <v>208</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209</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210</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211</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212</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213</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214</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215</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GyRW+kuJGhh7Iky+gGoziI3OQAgJfNTssvlI4DjoB2UWRszopKPvhsxh36nAQlvJJdGq2VmjemvLN0ZRH7geLA==" saltValue="ZKEvysYZNmh64LjLZPzaR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216</v>
      </c>
      <c r="DI1" s="731"/>
      <c r="DJ1" s="731"/>
      <c r="DK1" s="731"/>
      <c r="DL1" s="731"/>
      <c r="DM1" s="731"/>
      <c r="DN1" s="732"/>
      <c r="DO1" s="208"/>
      <c r="DP1" s="730" t="s">
        <v>217</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219</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220</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221</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222</v>
      </c>
      <c r="S4" s="687"/>
      <c r="T4" s="687"/>
      <c r="U4" s="687"/>
      <c r="V4" s="687"/>
      <c r="W4" s="687"/>
      <c r="X4" s="687"/>
      <c r="Y4" s="688"/>
      <c r="Z4" s="686" t="s">
        <v>223</v>
      </c>
      <c r="AA4" s="687"/>
      <c r="AB4" s="687"/>
      <c r="AC4" s="688"/>
      <c r="AD4" s="686" t="s">
        <v>224</v>
      </c>
      <c r="AE4" s="687"/>
      <c r="AF4" s="687"/>
      <c r="AG4" s="687"/>
      <c r="AH4" s="687"/>
      <c r="AI4" s="687"/>
      <c r="AJ4" s="687"/>
      <c r="AK4" s="688"/>
      <c r="AL4" s="686" t="s">
        <v>223</v>
      </c>
      <c r="AM4" s="687"/>
      <c r="AN4" s="687"/>
      <c r="AO4" s="688"/>
      <c r="AP4" s="733" t="s">
        <v>225</v>
      </c>
      <c r="AQ4" s="733"/>
      <c r="AR4" s="733"/>
      <c r="AS4" s="733"/>
      <c r="AT4" s="733"/>
      <c r="AU4" s="733"/>
      <c r="AV4" s="733"/>
      <c r="AW4" s="733"/>
      <c r="AX4" s="733"/>
      <c r="AY4" s="733"/>
      <c r="AZ4" s="733"/>
      <c r="BA4" s="733"/>
      <c r="BB4" s="733"/>
      <c r="BC4" s="733"/>
      <c r="BD4" s="733"/>
      <c r="BE4" s="733"/>
      <c r="BF4" s="733"/>
      <c r="BG4" s="733" t="s">
        <v>226</v>
      </c>
      <c r="BH4" s="733"/>
      <c r="BI4" s="733"/>
      <c r="BJ4" s="733"/>
      <c r="BK4" s="733"/>
      <c r="BL4" s="733"/>
      <c r="BM4" s="733"/>
      <c r="BN4" s="733"/>
      <c r="BO4" s="733" t="s">
        <v>223</v>
      </c>
      <c r="BP4" s="733"/>
      <c r="BQ4" s="733"/>
      <c r="BR4" s="733"/>
      <c r="BS4" s="733" t="s">
        <v>227</v>
      </c>
      <c r="BT4" s="733"/>
      <c r="BU4" s="733"/>
      <c r="BV4" s="733"/>
      <c r="BW4" s="733"/>
      <c r="BX4" s="733"/>
      <c r="BY4" s="733"/>
      <c r="BZ4" s="733"/>
      <c r="CA4" s="733"/>
      <c r="CB4" s="733"/>
      <c r="CD4" s="686" t="s">
        <v>228</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229</v>
      </c>
      <c r="C5" s="693"/>
      <c r="D5" s="693"/>
      <c r="E5" s="693"/>
      <c r="F5" s="693"/>
      <c r="G5" s="693"/>
      <c r="H5" s="693"/>
      <c r="I5" s="693"/>
      <c r="J5" s="693"/>
      <c r="K5" s="693"/>
      <c r="L5" s="693"/>
      <c r="M5" s="693"/>
      <c r="N5" s="693"/>
      <c r="O5" s="693"/>
      <c r="P5" s="693"/>
      <c r="Q5" s="694"/>
      <c r="R5" s="689">
        <v>4187409</v>
      </c>
      <c r="S5" s="690"/>
      <c r="T5" s="690"/>
      <c r="U5" s="690"/>
      <c r="V5" s="690"/>
      <c r="W5" s="690"/>
      <c r="X5" s="690"/>
      <c r="Y5" s="715"/>
      <c r="Z5" s="728">
        <v>18.7</v>
      </c>
      <c r="AA5" s="728"/>
      <c r="AB5" s="728"/>
      <c r="AC5" s="728"/>
      <c r="AD5" s="729">
        <v>4052286</v>
      </c>
      <c r="AE5" s="729"/>
      <c r="AF5" s="729"/>
      <c r="AG5" s="729"/>
      <c r="AH5" s="729"/>
      <c r="AI5" s="729"/>
      <c r="AJ5" s="729"/>
      <c r="AK5" s="729"/>
      <c r="AL5" s="716">
        <v>39.4</v>
      </c>
      <c r="AM5" s="698"/>
      <c r="AN5" s="698"/>
      <c r="AO5" s="717"/>
      <c r="AP5" s="692" t="s">
        <v>230</v>
      </c>
      <c r="AQ5" s="693"/>
      <c r="AR5" s="693"/>
      <c r="AS5" s="693"/>
      <c r="AT5" s="693"/>
      <c r="AU5" s="693"/>
      <c r="AV5" s="693"/>
      <c r="AW5" s="693"/>
      <c r="AX5" s="693"/>
      <c r="AY5" s="693"/>
      <c r="AZ5" s="693"/>
      <c r="BA5" s="693"/>
      <c r="BB5" s="693"/>
      <c r="BC5" s="693"/>
      <c r="BD5" s="693"/>
      <c r="BE5" s="693"/>
      <c r="BF5" s="694"/>
      <c r="BG5" s="634">
        <v>4040783</v>
      </c>
      <c r="BH5" s="635"/>
      <c r="BI5" s="635"/>
      <c r="BJ5" s="635"/>
      <c r="BK5" s="635"/>
      <c r="BL5" s="635"/>
      <c r="BM5" s="635"/>
      <c r="BN5" s="636"/>
      <c r="BO5" s="672">
        <v>96.5</v>
      </c>
      <c r="BP5" s="672"/>
      <c r="BQ5" s="672"/>
      <c r="BR5" s="672"/>
      <c r="BS5" s="673">
        <v>8635</v>
      </c>
      <c r="BT5" s="673"/>
      <c r="BU5" s="673"/>
      <c r="BV5" s="673"/>
      <c r="BW5" s="673"/>
      <c r="BX5" s="673"/>
      <c r="BY5" s="673"/>
      <c r="BZ5" s="673"/>
      <c r="CA5" s="673"/>
      <c r="CB5" s="713"/>
      <c r="CD5" s="686" t="s">
        <v>225</v>
      </c>
      <c r="CE5" s="687"/>
      <c r="CF5" s="687"/>
      <c r="CG5" s="687"/>
      <c r="CH5" s="687"/>
      <c r="CI5" s="687"/>
      <c r="CJ5" s="687"/>
      <c r="CK5" s="687"/>
      <c r="CL5" s="687"/>
      <c r="CM5" s="687"/>
      <c r="CN5" s="687"/>
      <c r="CO5" s="687"/>
      <c r="CP5" s="687"/>
      <c r="CQ5" s="688"/>
      <c r="CR5" s="686" t="s">
        <v>231</v>
      </c>
      <c r="CS5" s="687"/>
      <c r="CT5" s="687"/>
      <c r="CU5" s="687"/>
      <c r="CV5" s="687"/>
      <c r="CW5" s="687"/>
      <c r="CX5" s="687"/>
      <c r="CY5" s="688"/>
      <c r="CZ5" s="686" t="s">
        <v>223</v>
      </c>
      <c r="DA5" s="687"/>
      <c r="DB5" s="687"/>
      <c r="DC5" s="688"/>
      <c r="DD5" s="686" t="s">
        <v>232</v>
      </c>
      <c r="DE5" s="687"/>
      <c r="DF5" s="687"/>
      <c r="DG5" s="687"/>
      <c r="DH5" s="687"/>
      <c r="DI5" s="687"/>
      <c r="DJ5" s="687"/>
      <c r="DK5" s="687"/>
      <c r="DL5" s="687"/>
      <c r="DM5" s="687"/>
      <c r="DN5" s="687"/>
      <c r="DO5" s="687"/>
      <c r="DP5" s="688"/>
      <c r="DQ5" s="686" t="s">
        <v>233</v>
      </c>
      <c r="DR5" s="687"/>
      <c r="DS5" s="687"/>
      <c r="DT5" s="687"/>
      <c r="DU5" s="687"/>
      <c r="DV5" s="687"/>
      <c r="DW5" s="687"/>
      <c r="DX5" s="687"/>
      <c r="DY5" s="687"/>
      <c r="DZ5" s="687"/>
      <c r="EA5" s="687"/>
      <c r="EB5" s="687"/>
      <c r="EC5" s="688"/>
    </row>
    <row r="6" spans="2:143" ht="11.25" customHeight="1" x14ac:dyDescent="0.15">
      <c r="B6" s="631" t="s">
        <v>234</v>
      </c>
      <c r="C6" s="632"/>
      <c r="D6" s="632"/>
      <c r="E6" s="632"/>
      <c r="F6" s="632"/>
      <c r="G6" s="632"/>
      <c r="H6" s="632"/>
      <c r="I6" s="632"/>
      <c r="J6" s="632"/>
      <c r="K6" s="632"/>
      <c r="L6" s="632"/>
      <c r="M6" s="632"/>
      <c r="N6" s="632"/>
      <c r="O6" s="632"/>
      <c r="P6" s="632"/>
      <c r="Q6" s="633"/>
      <c r="R6" s="634">
        <v>129807</v>
      </c>
      <c r="S6" s="635"/>
      <c r="T6" s="635"/>
      <c r="U6" s="635"/>
      <c r="V6" s="635"/>
      <c r="W6" s="635"/>
      <c r="X6" s="635"/>
      <c r="Y6" s="636"/>
      <c r="Z6" s="672">
        <v>0.6</v>
      </c>
      <c r="AA6" s="672"/>
      <c r="AB6" s="672"/>
      <c r="AC6" s="672"/>
      <c r="AD6" s="673">
        <v>129807</v>
      </c>
      <c r="AE6" s="673"/>
      <c r="AF6" s="673"/>
      <c r="AG6" s="673"/>
      <c r="AH6" s="673"/>
      <c r="AI6" s="673"/>
      <c r="AJ6" s="673"/>
      <c r="AK6" s="673"/>
      <c r="AL6" s="637">
        <v>1.3</v>
      </c>
      <c r="AM6" s="638"/>
      <c r="AN6" s="638"/>
      <c r="AO6" s="674"/>
      <c r="AP6" s="631" t="s">
        <v>235</v>
      </c>
      <c r="AQ6" s="632"/>
      <c r="AR6" s="632"/>
      <c r="AS6" s="632"/>
      <c r="AT6" s="632"/>
      <c r="AU6" s="632"/>
      <c r="AV6" s="632"/>
      <c r="AW6" s="632"/>
      <c r="AX6" s="632"/>
      <c r="AY6" s="632"/>
      <c r="AZ6" s="632"/>
      <c r="BA6" s="632"/>
      <c r="BB6" s="632"/>
      <c r="BC6" s="632"/>
      <c r="BD6" s="632"/>
      <c r="BE6" s="632"/>
      <c r="BF6" s="633"/>
      <c r="BG6" s="634">
        <v>4040783</v>
      </c>
      <c r="BH6" s="635"/>
      <c r="BI6" s="635"/>
      <c r="BJ6" s="635"/>
      <c r="BK6" s="635"/>
      <c r="BL6" s="635"/>
      <c r="BM6" s="635"/>
      <c r="BN6" s="636"/>
      <c r="BO6" s="672">
        <v>96.5</v>
      </c>
      <c r="BP6" s="672"/>
      <c r="BQ6" s="672"/>
      <c r="BR6" s="672"/>
      <c r="BS6" s="673">
        <v>8635</v>
      </c>
      <c r="BT6" s="673"/>
      <c r="BU6" s="673"/>
      <c r="BV6" s="673"/>
      <c r="BW6" s="673"/>
      <c r="BX6" s="673"/>
      <c r="BY6" s="673"/>
      <c r="BZ6" s="673"/>
      <c r="CA6" s="673"/>
      <c r="CB6" s="713"/>
      <c r="CD6" s="692" t="s">
        <v>236</v>
      </c>
      <c r="CE6" s="693"/>
      <c r="CF6" s="693"/>
      <c r="CG6" s="693"/>
      <c r="CH6" s="693"/>
      <c r="CI6" s="693"/>
      <c r="CJ6" s="693"/>
      <c r="CK6" s="693"/>
      <c r="CL6" s="693"/>
      <c r="CM6" s="693"/>
      <c r="CN6" s="693"/>
      <c r="CO6" s="693"/>
      <c r="CP6" s="693"/>
      <c r="CQ6" s="694"/>
      <c r="CR6" s="634">
        <v>171609</v>
      </c>
      <c r="CS6" s="635"/>
      <c r="CT6" s="635"/>
      <c r="CU6" s="635"/>
      <c r="CV6" s="635"/>
      <c r="CW6" s="635"/>
      <c r="CX6" s="635"/>
      <c r="CY6" s="636"/>
      <c r="CZ6" s="716">
        <v>0.8</v>
      </c>
      <c r="DA6" s="698"/>
      <c r="DB6" s="698"/>
      <c r="DC6" s="718"/>
      <c r="DD6" s="640">
        <v>7920</v>
      </c>
      <c r="DE6" s="635"/>
      <c r="DF6" s="635"/>
      <c r="DG6" s="635"/>
      <c r="DH6" s="635"/>
      <c r="DI6" s="635"/>
      <c r="DJ6" s="635"/>
      <c r="DK6" s="635"/>
      <c r="DL6" s="635"/>
      <c r="DM6" s="635"/>
      <c r="DN6" s="635"/>
      <c r="DO6" s="635"/>
      <c r="DP6" s="636"/>
      <c r="DQ6" s="640">
        <v>163109</v>
      </c>
      <c r="DR6" s="635"/>
      <c r="DS6" s="635"/>
      <c r="DT6" s="635"/>
      <c r="DU6" s="635"/>
      <c r="DV6" s="635"/>
      <c r="DW6" s="635"/>
      <c r="DX6" s="635"/>
      <c r="DY6" s="635"/>
      <c r="DZ6" s="635"/>
      <c r="EA6" s="635"/>
      <c r="EB6" s="635"/>
      <c r="EC6" s="671"/>
    </row>
    <row r="7" spans="2:143" ht="11.25" customHeight="1" x14ac:dyDescent="0.15">
      <c r="B7" s="631" t="s">
        <v>237</v>
      </c>
      <c r="C7" s="632"/>
      <c r="D7" s="632"/>
      <c r="E7" s="632"/>
      <c r="F7" s="632"/>
      <c r="G7" s="632"/>
      <c r="H7" s="632"/>
      <c r="I7" s="632"/>
      <c r="J7" s="632"/>
      <c r="K7" s="632"/>
      <c r="L7" s="632"/>
      <c r="M7" s="632"/>
      <c r="N7" s="632"/>
      <c r="O7" s="632"/>
      <c r="P7" s="632"/>
      <c r="Q7" s="633"/>
      <c r="R7" s="634">
        <v>1417</v>
      </c>
      <c r="S7" s="635"/>
      <c r="T7" s="635"/>
      <c r="U7" s="635"/>
      <c r="V7" s="635"/>
      <c r="W7" s="635"/>
      <c r="X7" s="635"/>
      <c r="Y7" s="636"/>
      <c r="Z7" s="672">
        <v>0</v>
      </c>
      <c r="AA7" s="672"/>
      <c r="AB7" s="672"/>
      <c r="AC7" s="672"/>
      <c r="AD7" s="673">
        <v>1417</v>
      </c>
      <c r="AE7" s="673"/>
      <c r="AF7" s="673"/>
      <c r="AG7" s="673"/>
      <c r="AH7" s="673"/>
      <c r="AI7" s="673"/>
      <c r="AJ7" s="673"/>
      <c r="AK7" s="673"/>
      <c r="AL7" s="637">
        <v>0</v>
      </c>
      <c r="AM7" s="638"/>
      <c r="AN7" s="638"/>
      <c r="AO7" s="674"/>
      <c r="AP7" s="631" t="s">
        <v>238</v>
      </c>
      <c r="AQ7" s="632"/>
      <c r="AR7" s="632"/>
      <c r="AS7" s="632"/>
      <c r="AT7" s="632"/>
      <c r="AU7" s="632"/>
      <c r="AV7" s="632"/>
      <c r="AW7" s="632"/>
      <c r="AX7" s="632"/>
      <c r="AY7" s="632"/>
      <c r="AZ7" s="632"/>
      <c r="BA7" s="632"/>
      <c r="BB7" s="632"/>
      <c r="BC7" s="632"/>
      <c r="BD7" s="632"/>
      <c r="BE7" s="632"/>
      <c r="BF7" s="633"/>
      <c r="BG7" s="634">
        <v>1613900</v>
      </c>
      <c r="BH7" s="635"/>
      <c r="BI7" s="635"/>
      <c r="BJ7" s="635"/>
      <c r="BK7" s="635"/>
      <c r="BL7" s="635"/>
      <c r="BM7" s="635"/>
      <c r="BN7" s="636"/>
      <c r="BO7" s="672">
        <v>38.5</v>
      </c>
      <c r="BP7" s="672"/>
      <c r="BQ7" s="672"/>
      <c r="BR7" s="672"/>
      <c r="BS7" s="673">
        <v>8635</v>
      </c>
      <c r="BT7" s="673"/>
      <c r="BU7" s="673"/>
      <c r="BV7" s="673"/>
      <c r="BW7" s="673"/>
      <c r="BX7" s="673"/>
      <c r="BY7" s="673"/>
      <c r="BZ7" s="673"/>
      <c r="CA7" s="673"/>
      <c r="CB7" s="713"/>
      <c r="CD7" s="631" t="s">
        <v>239</v>
      </c>
      <c r="CE7" s="632"/>
      <c r="CF7" s="632"/>
      <c r="CG7" s="632"/>
      <c r="CH7" s="632"/>
      <c r="CI7" s="632"/>
      <c r="CJ7" s="632"/>
      <c r="CK7" s="632"/>
      <c r="CL7" s="632"/>
      <c r="CM7" s="632"/>
      <c r="CN7" s="632"/>
      <c r="CO7" s="632"/>
      <c r="CP7" s="632"/>
      <c r="CQ7" s="633"/>
      <c r="CR7" s="634">
        <v>6232290</v>
      </c>
      <c r="CS7" s="635"/>
      <c r="CT7" s="635"/>
      <c r="CU7" s="635"/>
      <c r="CV7" s="635"/>
      <c r="CW7" s="635"/>
      <c r="CX7" s="635"/>
      <c r="CY7" s="636"/>
      <c r="CZ7" s="672">
        <v>29</v>
      </c>
      <c r="DA7" s="672"/>
      <c r="DB7" s="672"/>
      <c r="DC7" s="672"/>
      <c r="DD7" s="640">
        <v>70126</v>
      </c>
      <c r="DE7" s="635"/>
      <c r="DF7" s="635"/>
      <c r="DG7" s="635"/>
      <c r="DH7" s="635"/>
      <c r="DI7" s="635"/>
      <c r="DJ7" s="635"/>
      <c r="DK7" s="635"/>
      <c r="DL7" s="635"/>
      <c r="DM7" s="635"/>
      <c r="DN7" s="635"/>
      <c r="DO7" s="635"/>
      <c r="DP7" s="636"/>
      <c r="DQ7" s="640">
        <v>2309208</v>
      </c>
      <c r="DR7" s="635"/>
      <c r="DS7" s="635"/>
      <c r="DT7" s="635"/>
      <c r="DU7" s="635"/>
      <c r="DV7" s="635"/>
      <c r="DW7" s="635"/>
      <c r="DX7" s="635"/>
      <c r="DY7" s="635"/>
      <c r="DZ7" s="635"/>
      <c r="EA7" s="635"/>
      <c r="EB7" s="635"/>
      <c r="EC7" s="671"/>
    </row>
    <row r="8" spans="2:143" ht="11.25" customHeight="1" x14ac:dyDescent="0.15">
      <c r="B8" s="631" t="s">
        <v>240</v>
      </c>
      <c r="C8" s="632"/>
      <c r="D8" s="632"/>
      <c r="E8" s="632"/>
      <c r="F8" s="632"/>
      <c r="G8" s="632"/>
      <c r="H8" s="632"/>
      <c r="I8" s="632"/>
      <c r="J8" s="632"/>
      <c r="K8" s="632"/>
      <c r="L8" s="632"/>
      <c r="M8" s="632"/>
      <c r="N8" s="632"/>
      <c r="O8" s="632"/>
      <c r="P8" s="632"/>
      <c r="Q8" s="633"/>
      <c r="R8" s="634">
        <v>17327</v>
      </c>
      <c r="S8" s="635"/>
      <c r="T8" s="635"/>
      <c r="U8" s="635"/>
      <c r="V8" s="635"/>
      <c r="W8" s="635"/>
      <c r="X8" s="635"/>
      <c r="Y8" s="636"/>
      <c r="Z8" s="672">
        <v>0.1</v>
      </c>
      <c r="AA8" s="672"/>
      <c r="AB8" s="672"/>
      <c r="AC8" s="672"/>
      <c r="AD8" s="673">
        <v>17327</v>
      </c>
      <c r="AE8" s="673"/>
      <c r="AF8" s="673"/>
      <c r="AG8" s="673"/>
      <c r="AH8" s="673"/>
      <c r="AI8" s="673"/>
      <c r="AJ8" s="673"/>
      <c r="AK8" s="673"/>
      <c r="AL8" s="637">
        <v>0.2</v>
      </c>
      <c r="AM8" s="638"/>
      <c r="AN8" s="638"/>
      <c r="AO8" s="674"/>
      <c r="AP8" s="631" t="s">
        <v>241</v>
      </c>
      <c r="AQ8" s="632"/>
      <c r="AR8" s="632"/>
      <c r="AS8" s="632"/>
      <c r="AT8" s="632"/>
      <c r="AU8" s="632"/>
      <c r="AV8" s="632"/>
      <c r="AW8" s="632"/>
      <c r="AX8" s="632"/>
      <c r="AY8" s="632"/>
      <c r="AZ8" s="632"/>
      <c r="BA8" s="632"/>
      <c r="BB8" s="632"/>
      <c r="BC8" s="632"/>
      <c r="BD8" s="632"/>
      <c r="BE8" s="632"/>
      <c r="BF8" s="633"/>
      <c r="BG8" s="634">
        <v>55760</v>
      </c>
      <c r="BH8" s="635"/>
      <c r="BI8" s="635"/>
      <c r="BJ8" s="635"/>
      <c r="BK8" s="635"/>
      <c r="BL8" s="635"/>
      <c r="BM8" s="635"/>
      <c r="BN8" s="636"/>
      <c r="BO8" s="672">
        <v>1.3</v>
      </c>
      <c r="BP8" s="672"/>
      <c r="BQ8" s="672"/>
      <c r="BR8" s="672"/>
      <c r="BS8" s="673" t="s">
        <v>242</v>
      </c>
      <c r="BT8" s="673"/>
      <c r="BU8" s="673"/>
      <c r="BV8" s="673"/>
      <c r="BW8" s="673"/>
      <c r="BX8" s="673"/>
      <c r="BY8" s="673"/>
      <c r="BZ8" s="673"/>
      <c r="CA8" s="673"/>
      <c r="CB8" s="713"/>
      <c r="CD8" s="631" t="s">
        <v>243</v>
      </c>
      <c r="CE8" s="632"/>
      <c r="CF8" s="632"/>
      <c r="CG8" s="632"/>
      <c r="CH8" s="632"/>
      <c r="CI8" s="632"/>
      <c r="CJ8" s="632"/>
      <c r="CK8" s="632"/>
      <c r="CL8" s="632"/>
      <c r="CM8" s="632"/>
      <c r="CN8" s="632"/>
      <c r="CO8" s="632"/>
      <c r="CP8" s="632"/>
      <c r="CQ8" s="633"/>
      <c r="CR8" s="634">
        <v>5482360</v>
      </c>
      <c r="CS8" s="635"/>
      <c r="CT8" s="635"/>
      <c r="CU8" s="635"/>
      <c r="CV8" s="635"/>
      <c r="CW8" s="635"/>
      <c r="CX8" s="635"/>
      <c r="CY8" s="636"/>
      <c r="CZ8" s="672">
        <v>25.5</v>
      </c>
      <c r="DA8" s="672"/>
      <c r="DB8" s="672"/>
      <c r="DC8" s="672"/>
      <c r="DD8" s="640">
        <v>25496</v>
      </c>
      <c r="DE8" s="635"/>
      <c r="DF8" s="635"/>
      <c r="DG8" s="635"/>
      <c r="DH8" s="635"/>
      <c r="DI8" s="635"/>
      <c r="DJ8" s="635"/>
      <c r="DK8" s="635"/>
      <c r="DL8" s="635"/>
      <c r="DM8" s="635"/>
      <c r="DN8" s="635"/>
      <c r="DO8" s="635"/>
      <c r="DP8" s="636"/>
      <c r="DQ8" s="640">
        <v>2557784</v>
      </c>
      <c r="DR8" s="635"/>
      <c r="DS8" s="635"/>
      <c r="DT8" s="635"/>
      <c r="DU8" s="635"/>
      <c r="DV8" s="635"/>
      <c r="DW8" s="635"/>
      <c r="DX8" s="635"/>
      <c r="DY8" s="635"/>
      <c r="DZ8" s="635"/>
      <c r="EA8" s="635"/>
      <c r="EB8" s="635"/>
      <c r="EC8" s="671"/>
    </row>
    <row r="9" spans="2:143" ht="11.25" customHeight="1" x14ac:dyDescent="0.15">
      <c r="B9" s="631" t="s">
        <v>244</v>
      </c>
      <c r="C9" s="632"/>
      <c r="D9" s="632"/>
      <c r="E9" s="632"/>
      <c r="F9" s="632"/>
      <c r="G9" s="632"/>
      <c r="H9" s="632"/>
      <c r="I9" s="632"/>
      <c r="J9" s="632"/>
      <c r="K9" s="632"/>
      <c r="L9" s="632"/>
      <c r="M9" s="632"/>
      <c r="N9" s="632"/>
      <c r="O9" s="632"/>
      <c r="P9" s="632"/>
      <c r="Q9" s="633"/>
      <c r="R9" s="634">
        <v>15025</v>
      </c>
      <c r="S9" s="635"/>
      <c r="T9" s="635"/>
      <c r="U9" s="635"/>
      <c r="V9" s="635"/>
      <c r="W9" s="635"/>
      <c r="X9" s="635"/>
      <c r="Y9" s="636"/>
      <c r="Z9" s="672">
        <v>0.1</v>
      </c>
      <c r="AA9" s="672"/>
      <c r="AB9" s="672"/>
      <c r="AC9" s="672"/>
      <c r="AD9" s="673">
        <v>15025</v>
      </c>
      <c r="AE9" s="673"/>
      <c r="AF9" s="673"/>
      <c r="AG9" s="673"/>
      <c r="AH9" s="673"/>
      <c r="AI9" s="673"/>
      <c r="AJ9" s="673"/>
      <c r="AK9" s="673"/>
      <c r="AL9" s="637">
        <v>0.1</v>
      </c>
      <c r="AM9" s="638"/>
      <c r="AN9" s="638"/>
      <c r="AO9" s="674"/>
      <c r="AP9" s="631" t="s">
        <v>245</v>
      </c>
      <c r="AQ9" s="632"/>
      <c r="AR9" s="632"/>
      <c r="AS9" s="632"/>
      <c r="AT9" s="632"/>
      <c r="AU9" s="632"/>
      <c r="AV9" s="632"/>
      <c r="AW9" s="632"/>
      <c r="AX9" s="632"/>
      <c r="AY9" s="632"/>
      <c r="AZ9" s="632"/>
      <c r="BA9" s="632"/>
      <c r="BB9" s="632"/>
      <c r="BC9" s="632"/>
      <c r="BD9" s="632"/>
      <c r="BE9" s="632"/>
      <c r="BF9" s="633"/>
      <c r="BG9" s="634">
        <v>1413709</v>
      </c>
      <c r="BH9" s="635"/>
      <c r="BI9" s="635"/>
      <c r="BJ9" s="635"/>
      <c r="BK9" s="635"/>
      <c r="BL9" s="635"/>
      <c r="BM9" s="635"/>
      <c r="BN9" s="636"/>
      <c r="BO9" s="672">
        <v>33.799999999999997</v>
      </c>
      <c r="BP9" s="672"/>
      <c r="BQ9" s="672"/>
      <c r="BR9" s="672"/>
      <c r="BS9" s="673" t="s">
        <v>141</v>
      </c>
      <c r="BT9" s="673"/>
      <c r="BU9" s="673"/>
      <c r="BV9" s="673"/>
      <c r="BW9" s="673"/>
      <c r="BX9" s="673"/>
      <c r="BY9" s="673"/>
      <c r="BZ9" s="673"/>
      <c r="CA9" s="673"/>
      <c r="CB9" s="713"/>
      <c r="CD9" s="631" t="s">
        <v>246</v>
      </c>
      <c r="CE9" s="632"/>
      <c r="CF9" s="632"/>
      <c r="CG9" s="632"/>
      <c r="CH9" s="632"/>
      <c r="CI9" s="632"/>
      <c r="CJ9" s="632"/>
      <c r="CK9" s="632"/>
      <c r="CL9" s="632"/>
      <c r="CM9" s="632"/>
      <c r="CN9" s="632"/>
      <c r="CO9" s="632"/>
      <c r="CP9" s="632"/>
      <c r="CQ9" s="633"/>
      <c r="CR9" s="634">
        <v>1581717</v>
      </c>
      <c r="CS9" s="635"/>
      <c r="CT9" s="635"/>
      <c r="CU9" s="635"/>
      <c r="CV9" s="635"/>
      <c r="CW9" s="635"/>
      <c r="CX9" s="635"/>
      <c r="CY9" s="636"/>
      <c r="CZ9" s="672">
        <v>7.4</v>
      </c>
      <c r="DA9" s="672"/>
      <c r="DB9" s="672"/>
      <c r="DC9" s="672"/>
      <c r="DD9" s="640" t="s">
        <v>247</v>
      </c>
      <c r="DE9" s="635"/>
      <c r="DF9" s="635"/>
      <c r="DG9" s="635"/>
      <c r="DH9" s="635"/>
      <c r="DI9" s="635"/>
      <c r="DJ9" s="635"/>
      <c r="DK9" s="635"/>
      <c r="DL9" s="635"/>
      <c r="DM9" s="635"/>
      <c r="DN9" s="635"/>
      <c r="DO9" s="635"/>
      <c r="DP9" s="636"/>
      <c r="DQ9" s="640">
        <v>1016515</v>
      </c>
      <c r="DR9" s="635"/>
      <c r="DS9" s="635"/>
      <c r="DT9" s="635"/>
      <c r="DU9" s="635"/>
      <c r="DV9" s="635"/>
      <c r="DW9" s="635"/>
      <c r="DX9" s="635"/>
      <c r="DY9" s="635"/>
      <c r="DZ9" s="635"/>
      <c r="EA9" s="635"/>
      <c r="EB9" s="635"/>
      <c r="EC9" s="671"/>
    </row>
    <row r="10" spans="2:143" ht="11.25" customHeight="1" x14ac:dyDescent="0.15">
      <c r="B10" s="631" t="s">
        <v>248</v>
      </c>
      <c r="C10" s="632"/>
      <c r="D10" s="632"/>
      <c r="E10" s="632"/>
      <c r="F10" s="632"/>
      <c r="G10" s="632"/>
      <c r="H10" s="632"/>
      <c r="I10" s="632"/>
      <c r="J10" s="632"/>
      <c r="K10" s="632"/>
      <c r="L10" s="632"/>
      <c r="M10" s="632"/>
      <c r="N10" s="632"/>
      <c r="O10" s="632"/>
      <c r="P10" s="632"/>
      <c r="Q10" s="633"/>
      <c r="R10" s="634" t="s">
        <v>242</v>
      </c>
      <c r="S10" s="635"/>
      <c r="T10" s="635"/>
      <c r="U10" s="635"/>
      <c r="V10" s="635"/>
      <c r="W10" s="635"/>
      <c r="X10" s="635"/>
      <c r="Y10" s="636"/>
      <c r="Z10" s="672" t="s">
        <v>242</v>
      </c>
      <c r="AA10" s="672"/>
      <c r="AB10" s="672"/>
      <c r="AC10" s="672"/>
      <c r="AD10" s="673" t="s">
        <v>242</v>
      </c>
      <c r="AE10" s="673"/>
      <c r="AF10" s="673"/>
      <c r="AG10" s="673"/>
      <c r="AH10" s="673"/>
      <c r="AI10" s="673"/>
      <c r="AJ10" s="673"/>
      <c r="AK10" s="673"/>
      <c r="AL10" s="637" t="s">
        <v>242</v>
      </c>
      <c r="AM10" s="638"/>
      <c r="AN10" s="638"/>
      <c r="AO10" s="674"/>
      <c r="AP10" s="631" t="s">
        <v>249</v>
      </c>
      <c r="AQ10" s="632"/>
      <c r="AR10" s="632"/>
      <c r="AS10" s="632"/>
      <c r="AT10" s="632"/>
      <c r="AU10" s="632"/>
      <c r="AV10" s="632"/>
      <c r="AW10" s="632"/>
      <c r="AX10" s="632"/>
      <c r="AY10" s="632"/>
      <c r="AZ10" s="632"/>
      <c r="BA10" s="632"/>
      <c r="BB10" s="632"/>
      <c r="BC10" s="632"/>
      <c r="BD10" s="632"/>
      <c r="BE10" s="632"/>
      <c r="BF10" s="633"/>
      <c r="BG10" s="634">
        <v>70845</v>
      </c>
      <c r="BH10" s="635"/>
      <c r="BI10" s="635"/>
      <c r="BJ10" s="635"/>
      <c r="BK10" s="635"/>
      <c r="BL10" s="635"/>
      <c r="BM10" s="635"/>
      <c r="BN10" s="636"/>
      <c r="BO10" s="672">
        <v>1.7</v>
      </c>
      <c r="BP10" s="672"/>
      <c r="BQ10" s="672"/>
      <c r="BR10" s="672"/>
      <c r="BS10" s="673" t="s">
        <v>247</v>
      </c>
      <c r="BT10" s="673"/>
      <c r="BU10" s="673"/>
      <c r="BV10" s="673"/>
      <c r="BW10" s="673"/>
      <c r="BX10" s="673"/>
      <c r="BY10" s="673"/>
      <c r="BZ10" s="673"/>
      <c r="CA10" s="673"/>
      <c r="CB10" s="713"/>
      <c r="CD10" s="631" t="s">
        <v>250</v>
      </c>
      <c r="CE10" s="632"/>
      <c r="CF10" s="632"/>
      <c r="CG10" s="632"/>
      <c r="CH10" s="632"/>
      <c r="CI10" s="632"/>
      <c r="CJ10" s="632"/>
      <c r="CK10" s="632"/>
      <c r="CL10" s="632"/>
      <c r="CM10" s="632"/>
      <c r="CN10" s="632"/>
      <c r="CO10" s="632"/>
      <c r="CP10" s="632"/>
      <c r="CQ10" s="633"/>
      <c r="CR10" s="634">
        <v>17995</v>
      </c>
      <c r="CS10" s="635"/>
      <c r="CT10" s="635"/>
      <c r="CU10" s="635"/>
      <c r="CV10" s="635"/>
      <c r="CW10" s="635"/>
      <c r="CX10" s="635"/>
      <c r="CY10" s="636"/>
      <c r="CZ10" s="672">
        <v>0.1</v>
      </c>
      <c r="DA10" s="672"/>
      <c r="DB10" s="672"/>
      <c r="DC10" s="672"/>
      <c r="DD10" s="640" t="s">
        <v>242</v>
      </c>
      <c r="DE10" s="635"/>
      <c r="DF10" s="635"/>
      <c r="DG10" s="635"/>
      <c r="DH10" s="635"/>
      <c r="DI10" s="635"/>
      <c r="DJ10" s="635"/>
      <c r="DK10" s="635"/>
      <c r="DL10" s="635"/>
      <c r="DM10" s="635"/>
      <c r="DN10" s="635"/>
      <c r="DO10" s="635"/>
      <c r="DP10" s="636"/>
      <c r="DQ10" s="640">
        <v>9469</v>
      </c>
      <c r="DR10" s="635"/>
      <c r="DS10" s="635"/>
      <c r="DT10" s="635"/>
      <c r="DU10" s="635"/>
      <c r="DV10" s="635"/>
      <c r="DW10" s="635"/>
      <c r="DX10" s="635"/>
      <c r="DY10" s="635"/>
      <c r="DZ10" s="635"/>
      <c r="EA10" s="635"/>
      <c r="EB10" s="635"/>
      <c r="EC10" s="671"/>
    </row>
    <row r="11" spans="2:143" ht="11.25" customHeight="1" x14ac:dyDescent="0.15">
      <c r="B11" s="631" t="s">
        <v>251</v>
      </c>
      <c r="C11" s="632"/>
      <c r="D11" s="632"/>
      <c r="E11" s="632"/>
      <c r="F11" s="632"/>
      <c r="G11" s="632"/>
      <c r="H11" s="632"/>
      <c r="I11" s="632"/>
      <c r="J11" s="632"/>
      <c r="K11" s="632"/>
      <c r="L11" s="632"/>
      <c r="M11" s="632"/>
      <c r="N11" s="632"/>
      <c r="O11" s="632"/>
      <c r="P11" s="632"/>
      <c r="Q11" s="633"/>
      <c r="R11" s="634">
        <v>730557</v>
      </c>
      <c r="S11" s="635"/>
      <c r="T11" s="635"/>
      <c r="U11" s="635"/>
      <c r="V11" s="635"/>
      <c r="W11" s="635"/>
      <c r="X11" s="635"/>
      <c r="Y11" s="636"/>
      <c r="Z11" s="637">
        <v>3.3</v>
      </c>
      <c r="AA11" s="638"/>
      <c r="AB11" s="638"/>
      <c r="AC11" s="639"/>
      <c r="AD11" s="640">
        <v>730557</v>
      </c>
      <c r="AE11" s="635"/>
      <c r="AF11" s="635"/>
      <c r="AG11" s="635"/>
      <c r="AH11" s="635"/>
      <c r="AI11" s="635"/>
      <c r="AJ11" s="635"/>
      <c r="AK11" s="636"/>
      <c r="AL11" s="637">
        <v>7.1</v>
      </c>
      <c r="AM11" s="638"/>
      <c r="AN11" s="638"/>
      <c r="AO11" s="674"/>
      <c r="AP11" s="631" t="s">
        <v>252</v>
      </c>
      <c r="AQ11" s="632"/>
      <c r="AR11" s="632"/>
      <c r="AS11" s="632"/>
      <c r="AT11" s="632"/>
      <c r="AU11" s="632"/>
      <c r="AV11" s="632"/>
      <c r="AW11" s="632"/>
      <c r="AX11" s="632"/>
      <c r="AY11" s="632"/>
      <c r="AZ11" s="632"/>
      <c r="BA11" s="632"/>
      <c r="BB11" s="632"/>
      <c r="BC11" s="632"/>
      <c r="BD11" s="632"/>
      <c r="BE11" s="632"/>
      <c r="BF11" s="633"/>
      <c r="BG11" s="634">
        <v>73586</v>
      </c>
      <c r="BH11" s="635"/>
      <c r="BI11" s="635"/>
      <c r="BJ11" s="635"/>
      <c r="BK11" s="635"/>
      <c r="BL11" s="635"/>
      <c r="BM11" s="635"/>
      <c r="BN11" s="636"/>
      <c r="BO11" s="672">
        <v>1.8</v>
      </c>
      <c r="BP11" s="672"/>
      <c r="BQ11" s="672"/>
      <c r="BR11" s="672"/>
      <c r="BS11" s="673">
        <v>8635</v>
      </c>
      <c r="BT11" s="673"/>
      <c r="BU11" s="673"/>
      <c r="BV11" s="673"/>
      <c r="BW11" s="673"/>
      <c r="BX11" s="673"/>
      <c r="BY11" s="673"/>
      <c r="BZ11" s="673"/>
      <c r="CA11" s="673"/>
      <c r="CB11" s="713"/>
      <c r="CD11" s="631" t="s">
        <v>253</v>
      </c>
      <c r="CE11" s="632"/>
      <c r="CF11" s="632"/>
      <c r="CG11" s="632"/>
      <c r="CH11" s="632"/>
      <c r="CI11" s="632"/>
      <c r="CJ11" s="632"/>
      <c r="CK11" s="632"/>
      <c r="CL11" s="632"/>
      <c r="CM11" s="632"/>
      <c r="CN11" s="632"/>
      <c r="CO11" s="632"/>
      <c r="CP11" s="632"/>
      <c r="CQ11" s="633"/>
      <c r="CR11" s="634">
        <v>596861</v>
      </c>
      <c r="CS11" s="635"/>
      <c r="CT11" s="635"/>
      <c r="CU11" s="635"/>
      <c r="CV11" s="635"/>
      <c r="CW11" s="635"/>
      <c r="CX11" s="635"/>
      <c r="CY11" s="636"/>
      <c r="CZ11" s="672">
        <v>2.8</v>
      </c>
      <c r="DA11" s="672"/>
      <c r="DB11" s="672"/>
      <c r="DC11" s="672"/>
      <c r="DD11" s="640">
        <v>215604</v>
      </c>
      <c r="DE11" s="635"/>
      <c r="DF11" s="635"/>
      <c r="DG11" s="635"/>
      <c r="DH11" s="635"/>
      <c r="DI11" s="635"/>
      <c r="DJ11" s="635"/>
      <c r="DK11" s="635"/>
      <c r="DL11" s="635"/>
      <c r="DM11" s="635"/>
      <c r="DN11" s="635"/>
      <c r="DO11" s="635"/>
      <c r="DP11" s="636"/>
      <c r="DQ11" s="640">
        <v>209525</v>
      </c>
      <c r="DR11" s="635"/>
      <c r="DS11" s="635"/>
      <c r="DT11" s="635"/>
      <c r="DU11" s="635"/>
      <c r="DV11" s="635"/>
      <c r="DW11" s="635"/>
      <c r="DX11" s="635"/>
      <c r="DY11" s="635"/>
      <c r="DZ11" s="635"/>
      <c r="EA11" s="635"/>
      <c r="EB11" s="635"/>
      <c r="EC11" s="671"/>
    </row>
    <row r="12" spans="2:143" ht="11.25" customHeight="1" x14ac:dyDescent="0.15">
      <c r="B12" s="631" t="s">
        <v>254</v>
      </c>
      <c r="C12" s="632"/>
      <c r="D12" s="632"/>
      <c r="E12" s="632"/>
      <c r="F12" s="632"/>
      <c r="G12" s="632"/>
      <c r="H12" s="632"/>
      <c r="I12" s="632"/>
      <c r="J12" s="632"/>
      <c r="K12" s="632"/>
      <c r="L12" s="632"/>
      <c r="M12" s="632"/>
      <c r="N12" s="632"/>
      <c r="O12" s="632"/>
      <c r="P12" s="632"/>
      <c r="Q12" s="633"/>
      <c r="R12" s="634">
        <v>17174</v>
      </c>
      <c r="S12" s="635"/>
      <c r="T12" s="635"/>
      <c r="U12" s="635"/>
      <c r="V12" s="635"/>
      <c r="W12" s="635"/>
      <c r="X12" s="635"/>
      <c r="Y12" s="636"/>
      <c r="Z12" s="672">
        <v>0.1</v>
      </c>
      <c r="AA12" s="672"/>
      <c r="AB12" s="672"/>
      <c r="AC12" s="672"/>
      <c r="AD12" s="673">
        <v>17174</v>
      </c>
      <c r="AE12" s="673"/>
      <c r="AF12" s="673"/>
      <c r="AG12" s="673"/>
      <c r="AH12" s="673"/>
      <c r="AI12" s="673"/>
      <c r="AJ12" s="673"/>
      <c r="AK12" s="673"/>
      <c r="AL12" s="637">
        <v>0.2</v>
      </c>
      <c r="AM12" s="638"/>
      <c r="AN12" s="638"/>
      <c r="AO12" s="674"/>
      <c r="AP12" s="631" t="s">
        <v>255</v>
      </c>
      <c r="AQ12" s="632"/>
      <c r="AR12" s="632"/>
      <c r="AS12" s="632"/>
      <c r="AT12" s="632"/>
      <c r="AU12" s="632"/>
      <c r="AV12" s="632"/>
      <c r="AW12" s="632"/>
      <c r="AX12" s="632"/>
      <c r="AY12" s="632"/>
      <c r="AZ12" s="632"/>
      <c r="BA12" s="632"/>
      <c r="BB12" s="632"/>
      <c r="BC12" s="632"/>
      <c r="BD12" s="632"/>
      <c r="BE12" s="632"/>
      <c r="BF12" s="633"/>
      <c r="BG12" s="634">
        <v>2063703</v>
      </c>
      <c r="BH12" s="635"/>
      <c r="BI12" s="635"/>
      <c r="BJ12" s="635"/>
      <c r="BK12" s="635"/>
      <c r="BL12" s="635"/>
      <c r="BM12" s="635"/>
      <c r="BN12" s="636"/>
      <c r="BO12" s="672">
        <v>49.3</v>
      </c>
      <c r="BP12" s="672"/>
      <c r="BQ12" s="672"/>
      <c r="BR12" s="672"/>
      <c r="BS12" s="673" t="s">
        <v>141</v>
      </c>
      <c r="BT12" s="673"/>
      <c r="BU12" s="673"/>
      <c r="BV12" s="673"/>
      <c r="BW12" s="673"/>
      <c r="BX12" s="673"/>
      <c r="BY12" s="673"/>
      <c r="BZ12" s="673"/>
      <c r="CA12" s="673"/>
      <c r="CB12" s="713"/>
      <c r="CD12" s="631" t="s">
        <v>256</v>
      </c>
      <c r="CE12" s="632"/>
      <c r="CF12" s="632"/>
      <c r="CG12" s="632"/>
      <c r="CH12" s="632"/>
      <c r="CI12" s="632"/>
      <c r="CJ12" s="632"/>
      <c r="CK12" s="632"/>
      <c r="CL12" s="632"/>
      <c r="CM12" s="632"/>
      <c r="CN12" s="632"/>
      <c r="CO12" s="632"/>
      <c r="CP12" s="632"/>
      <c r="CQ12" s="633"/>
      <c r="CR12" s="634">
        <v>903848</v>
      </c>
      <c r="CS12" s="635"/>
      <c r="CT12" s="635"/>
      <c r="CU12" s="635"/>
      <c r="CV12" s="635"/>
      <c r="CW12" s="635"/>
      <c r="CX12" s="635"/>
      <c r="CY12" s="636"/>
      <c r="CZ12" s="672">
        <v>4.2</v>
      </c>
      <c r="DA12" s="672"/>
      <c r="DB12" s="672"/>
      <c r="DC12" s="672"/>
      <c r="DD12" s="640">
        <v>61858</v>
      </c>
      <c r="DE12" s="635"/>
      <c r="DF12" s="635"/>
      <c r="DG12" s="635"/>
      <c r="DH12" s="635"/>
      <c r="DI12" s="635"/>
      <c r="DJ12" s="635"/>
      <c r="DK12" s="635"/>
      <c r="DL12" s="635"/>
      <c r="DM12" s="635"/>
      <c r="DN12" s="635"/>
      <c r="DO12" s="635"/>
      <c r="DP12" s="636"/>
      <c r="DQ12" s="640">
        <v>667923</v>
      </c>
      <c r="DR12" s="635"/>
      <c r="DS12" s="635"/>
      <c r="DT12" s="635"/>
      <c r="DU12" s="635"/>
      <c r="DV12" s="635"/>
      <c r="DW12" s="635"/>
      <c r="DX12" s="635"/>
      <c r="DY12" s="635"/>
      <c r="DZ12" s="635"/>
      <c r="EA12" s="635"/>
      <c r="EB12" s="635"/>
      <c r="EC12" s="671"/>
    </row>
    <row r="13" spans="2:143" ht="11.25" customHeight="1" x14ac:dyDescent="0.15">
      <c r="B13" s="631" t="s">
        <v>257</v>
      </c>
      <c r="C13" s="632"/>
      <c r="D13" s="632"/>
      <c r="E13" s="632"/>
      <c r="F13" s="632"/>
      <c r="G13" s="632"/>
      <c r="H13" s="632"/>
      <c r="I13" s="632"/>
      <c r="J13" s="632"/>
      <c r="K13" s="632"/>
      <c r="L13" s="632"/>
      <c r="M13" s="632"/>
      <c r="N13" s="632"/>
      <c r="O13" s="632"/>
      <c r="P13" s="632"/>
      <c r="Q13" s="633"/>
      <c r="R13" s="634" t="s">
        <v>242</v>
      </c>
      <c r="S13" s="635"/>
      <c r="T13" s="635"/>
      <c r="U13" s="635"/>
      <c r="V13" s="635"/>
      <c r="W13" s="635"/>
      <c r="X13" s="635"/>
      <c r="Y13" s="636"/>
      <c r="Z13" s="672" t="s">
        <v>141</v>
      </c>
      <c r="AA13" s="672"/>
      <c r="AB13" s="672"/>
      <c r="AC13" s="672"/>
      <c r="AD13" s="673" t="s">
        <v>242</v>
      </c>
      <c r="AE13" s="673"/>
      <c r="AF13" s="673"/>
      <c r="AG13" s="673"/>
      <c r="AH13" s="673"/>
      <c r="AI13" s="673"/>
      <c r="AJ13" s="673"/>
      <c r="AK13" s="673"/>
      <c r="AL13" s="637" t="s">
        <v>242</v>
      </c>
      <c r="AM13" s="638"/>
      <c r="AN13" s="638"/>
      <c r="AO13" s="674"/>
      <c r="AP13" s="631" t="s">
        <v>258</v>
      </c>
      <c r="AQ13" s="632"/>
      <c r="AR13" s="632"/>
      <c r="AS13" s="632"/>
      <c r="AT13" s="632"/>
      <c r="AU13" s="632"/>
      <c r="AV13" s="632"/>
      <c r="AW13" s="632"/>
      <c r="AX13" s="632"/>
      <c r="AY13" s="632"/>
      <c r="AZ13" s="632"/>
      <c r="BA13" s="632"/>
      <c r="BB13" s="632"/>
      <c r="BC13" s="632"/>
      <c r="BD13" s="632"/>
      <c r="BE13" s="632"/>
      <c r="BF13" s="633"/>
      <c r="BG13" s="634">
        <v>2014359</v>
      </c>
      <c r="BH13" s="635"/>
      <c r="BI13" s="635"/>
      <c r="BJ13" s="635"/>
      <c r="BK13" s="635"/>
      <c r="BL13" s="635"/>
      <c r="BM13" s="635"/>
      <c r="BN13" s="636"/>
      <c r="BO13" s="672">
        <v>48.1</v>
      </c>
      <c r="BP13" s="672"/>
      <c r="BQ13" s="672"/>
      <c r="BR13" s="672"/>
      <c r="BS13" s="673" t="s">
        <v>259</v>
      </c>
      <c r="BT13" s="673"/>
      <c r="BU13" s="673"/>
      <c r="BV13" s="673"/>
      <c r="BW13" s="673"/>
      <c r="BX13" s="673"/>
      <c r="BY13" s="673"/>
      <c r="BZ13" s="673"/>
      <c r="CA13" s="673"/>
      <c r="CB13" s="713"/>
      <c r="CD13" s="631" t="s">
        <v>260</v>
      </c>
      <c r="CE13" s="632"/>
      <c r="CF13" s="632"/>
      <c r="CG13" s="632"/>
      <c r="CH13" s="632"/>
      <c r="CI13" s="632"/>
      <c r="CJ13" s="632"/>
      <c r="CK13" s="632"/>
      <c r="CL13" s="632"/>
      <c r="CM13" s="632"/>
      <c r="CN13" s="632"/>
      <c r="CO13" s="632"/>
      <c r="CP13" s="632"/>
      <c r="CQ13" s="633"/>
      <c r="CR13" s="634">
        <v>1587016</v>
      </c>
      <c r="CS13" s="635"/>
      <c r="CT13" s="635"/>
      <c r="CU13" s="635"/>
      <c r="CV13" s="635"/>
      <c r="CW13" s="635"/>
      <c r="CX13" s="635"/>
      <c r="CY13" s="636"/>
      <c r="CZ13" s="672">
        <v>7.4</v>
      </c>
      <c r="DA13" s="672"/>
      <c r="DB13" s="672"/>
      <c r="DC13" s="672"/>
      <c r="DD13" s="640">
        <v>530073</v>
      </c>
      <c r="DE13" s="635"/>
      <c r="DF13" s="635"/>
      <c r="DG13" s="635"/>
      <c r="DH13" s="635"/>
      <c r="DI13" s="635"/>
      <c r="DJ13" s="635"/>
      <c r="DK13" s="635"/>
      <c r="DL13" s="635"/>
      <c r="DM13" s="635"/>
      <c r="DN13" s="635"/>
      <c r="DO13" s="635"/>
      <c r="DP13" s="636"/>
      <c r="DQ13" s="640">
        <v>997753</v>
      </c>
      <c r="DR13" s="635"/>
      <c r="DS13" s="635"/>
      <c r="DT13" s="635"/>
      <c r="DU13" s="635"/>
      <c r="DV13" s="635"/>
      <c r="DW13" s="635"/>
      <c r="DX13" s="635"/>
      <c r="DY13" s="635"/>
      <c r="DZ13" s="635"/>
      <c r="EA13" s="635"/>
      <c r="EB13" s="635"/>
      <c r="EC13" s="671"/>
    </row>
    <row r="14" spans="2:143" ht="11.25" customHeight="1" x14ac:dyDescent="0.15">
      <c r="B14" s="631" t="s">
        <v>261</v>
      </c>
      <c r="C14" s="632"/>
      <c r="D14" s="632"/>
      <c r="E14" s="632"/>
      <c r="F14" s="632"/>
      <c r="G14" s="632"/>
      <c r="H14" s="632"/>
      <c r="I14" s="632"/>
      <c r="J14" s="632"/>
      <c r="K14" s="632"/>
      <c r="L14" s="632"/>
      <c r="M14" s="632"/>
      <c r="N14" s="632"/>
      <c r="O14" s="632"/>
      <c r="P14" s="632"/>
      <c r="Q14" s="633"/>
      <c r="R14" s="634">
        <v>271</v>
      </c>
      <c r="S14" s="635"/>
      <c r="T14" s="635"/>
      <c r="U14" s="635"/>
      <c r="V14" s="635"/>
      <c r="W14" s="635"/>
      <c r="X14" s="635"/>
      <c r="Y14" s="636"/>
      <c r="Z14" s="672">
        <v>0</v>
      </c>
      <c r="AA14" s="672"/>
      <c r="AB14" s="672"/>
      <c r="AC14" s="672"/>
      <c r="AD14" s="673">
        <v>271</v>
      </c>
      <c r="AE14" s="673"/>
      <c r="AF14" s="673"/>
      <c r="AG14" s="673"/>
      <c r="AH14" s="673"/>
      <c r="AI14" s="673"/>
      <c r="AJ14" s="673"/>
      <c r="AK14" s="673"/>
      <c r="AL14" s="637">
        <v>0</v>
      </c>
      <c r="AM14" s="638"/>
      <c r="AN14" s="638"/>
      <c r="AO14" s="674"/>
      <c r="AP14" s="631" t="s">
        <v>262</v>
      </c>
      <c r="AQ14" s="632"/>
      <c r="AR14" s="632"/>
      <c r="AS14" s="632"/>
      <c r="AT14" s="632"/>
      <c r="AU14" s="632"/>
      <c r="AV14" s="632"/>
      <c r="AW14" s="632"/>
      <c r="AX14" s="632"/>
      <c r="AY14" s="632"/>
      <c r="AZ14" s="632"/>
      <c r="BA14" s="632"/>
      <c r="BB14" s="632"/>
      <c r="BC14" s="632"/>
      <c r="BD14" s="632"/>
      <c r="BE14" s="632"/>
      <c r="BF14" s="633"/>
      <c r="BG14" s="634">
        <v>154304</v>
      </c>
      <c r="BH14" s="635"/>
      <c r="BI14" s="635"/>
      <c r="BJ14" s="635"/>
      <c r="BK14" s="635"/>
      <c r="BL14" s="635"/>
      <c r="BM14" s="635"/>
      <c r="BN14" s="636"/>
      <c r="BO14" s="672">
        <v>3.7</v>
      </c>
      <c r="BP14" s="672"/>
      <c r="BQ14" s="672"/>
      <c r="BR14" s="672"/>
      <c r="BS14" s="673" t="s">
        <v>242</v>
      </c>
      <c r="BT14" s="673"/>
      <c r="BU14" s="673"/>
      <c r="BV14" s="673"/>
      <c r="BW14" s="673"/>
      <c r="BX14" s="673"/>
      <c r="BY14" s="673"/>
      <c r="BZ14" s="673"/>
      <c r="CA14" s="673"/>
      <c r="CB14" s="713"/>
      <c r="CD14" s="631" t="s">
        <v>263</v>
      </c>
      <c r="CE14" s="632"/>
      <c r="CF14" s="632"/>
      <c r="CG14" s="632"/>
      <c r="CH14" s="632"/>
      <c r="CI14" s="632"/>
      <c r="CJ14" s="632"/>
      <c r="CK14" s="632"/>
      <c r="CL14" s="632"/>
      <c r="CM14" s="632"/>
      <c r="CN14" s="632"/>
      <c r="CO14" s="632"/>
      <c r="CP14" s="632"/>
      <c r="CQ14" s="633"/>
      <c r="CR14" s="634">
        <v>670975</v>
      </c>
      <c r="CS14" s="635"/>
      <c r="CT14" s="635"/>
      <c r="CU14" s="635"/>
      <c r="CV14" s="635"/>
      <c r="CW14" s="635"/>
      <c r="CX14" s="635"/>
      <c r="CY14" s="636"/>
      <c r="CZ14" s="672">
        <v>3.1</v>
      </c>
      <c r="DA14" s="672"/>
      <c r="DB14" s="672"/>
      <c r="DC14" s="672"/>
      <c r="DD14" s="640">
        <v>7768</v>
      </c>
      <c r="DE14" s="635"/>
      <c r="DF14" s="635"/>
      <c r="DG14" s="635"/>
      <c r="DH14" s="635"/>
      <c r="DI14" s="635"/>
      <c r="DJ14" s="635"/>
      <c r="DK14" s="635"/>
      <c r="DL14" s="635"/>
      <c r="DM14" s="635"/>
      <c r="DN14" s="635"/>
      <c r="DO14" s="635"/>
      <c r="DP14" s="636"/>
      <c r="DQ14" s="640">
        <v>638838</v>
      </c>
      <c r="DR14" s="635"/>
      <c r="DS14" s="635"/>
      <c r="DT14" s="635"/>
      <c r="DU14" s="635"/>
      <c r="DV14" s="635"/>
      <c r="DW14" s="635"/>
      <c r="DX14" s="635"/>
      <c r="DY14" s="635"/>
      <c r="DZ14" s="635"/>
      <c r="EA14" s="635"/>
      <c r="EB14" s="635"/>
      <c r="EC14" s="671"/>
    </row>
    <row r="15" spans="2:143" ht="11.25" customHeight="1" x14ac:dyDescent="0.15">
      <c r="B15" s="631" t="s">
        <v>264</v>
      </c>
      <c r="C15" s="632"/>
      <c r="D15" s="632"/>
      <c r="E15" s="632"/>
      <c r="F15" s="632"/>
      <c r="G15" s="632"/>
      <c r="H15" s="632"/>
      <c r="I15" s="632"/>
      <c r="J15" s="632"/>
      <c r="K15" s="632"/>
      <c r="L15" s="632"/>
      <c r="M15" s="632"/>
      <c r="N15" s="632"/>
      <c r="O15" s="632"/>
      <c r="P15" s="632"/>
      <c r="Q15" s="633"/>
      <c r="R15" s="634" t="s">
        <v>242</v>
      </c>
      <c r="S15" s="635"/>
      <c r="T15" s="635"/>
      <c r="U15" s="635"/>
      <c r="V15" s="635"/>
      <c r="W15" s="635"/>
      <c r="X15" s="635"/>
      <c r="Y15" s="636"/>
      <c r="Z15" s="672" t="s">
        <v>141</v>
      </c>
      <c r="AA15" s="672"/>
      <c r="AB15" s="672"/>
      <c r="AC15" s="672"/>
      <c r="AD15" s="673" t="s">
        <v>141</v>
      </c>
      <c r="AE15" s="673"/>
      <c r="AF15" s="673"/>
      <c r="AG15" s="673"/>
      <c r="AH15" s="673"/>
      <c r="AI15" s="673"/>
      <c r="AJ15" s="673"/>
      <c r="AK15" s="673"/>
      <c r="AL15" s="637" t="s">
        <v>242</v>
      </c>
      <c r="AM15" s="638"/>
      <c r="AN15" s="638"/>
      <c r="AO15" s="674"/>
      <c r="AP15" s="631" t="s">
        <v>265</v>
      </c>
      <c r="AQ15" s="632"/>
      <c r="AR15" s="632"/>
      <c r="AS15" s="632"/>
      <c r="AT15" s="632"/>
      <c r="AU15" s="632"/>
      <c r="AV15" s="632"/>
      <c r="AW15" s="632"/>
      <c r="AX15" s="632"/>
      <c r="AY15" s="632"/>
      <c r="AZ15" s="632"/>
      <c r="BA15" s="632"/>
      <c r="BB15" s="632"/>
      <c r="BC15" s="632"/>
      <c r="BD15" s="632"/>
      <c r="BE15" s="632"/>
      <c r="BF15" s="633"/>
      <c r="BG15" s="634">
        <v>208876</v>
      </c>
      <c r="BH15" s="635"/>
      <c r="BI15" s="635"/>
      <c r="BJ15" s="635"/>
      <c r="BK15" s="635"/>
      <c r="BL15" s="635"/>
      <c r="BM15" s="635"/>
      <c r="BN15" s="636"/>
      <c r="BO15" s="672">
        <v>5</v>
      </c>
      <c r="BP15" s="672"/>
      <c r="BQ15" s="672"/>
      <c r="BR15" s="672"/>
      <c r="BS15" s="673" t="s">
        <v>242</v>
      </c>
      <c r="BT15" s="673"/>
      <c r="BU15" s="673"/>
      <c r="BV15" s="673"/>
      <c r="BW15" s="673"/>
      <c r="BX15" s="673"/>
      <c r="BY15" s="673"/>
      <c r="BZ15" s="673"/>
      <c r="CA15" s="673"/>
      <c r="CB15" s="713"/>
      <c r="CD15" s="631" t="s">
        <v>266</v>
      </c>
      <c r="CE15" s="632"/>
      <c r="CF15" s="632"/>
      <c r="CG15" s="632"/>
      <c r="CH15" s="632"/>
      <c r="CI15" s="632"/>
      <c r="CJ15" s="632"/>
      <c r="CK15" s="632"/>
      <c r="CL15" s="632"/>
      <c r="CM15" s="632"/>
      <c r="CN15" s="632"/>
      <c r="CO15" s="632"/>
      <c r="CP15" s="632"/>
      <c r="CQ15" s="633"/>
      <c r="CR15" s="634">
        <v>1742995</v>
      </c>
      <c r="CS15" s="635"/>
      <c r="CT15" s="635"/>
      <c r="CU15" s="635"/>
      <c r="CV15" s="635"/>
      <c r="CW15" s="635"/>
      <c r="CX15" s="635"/>
      <c r="CY15" s="636"/>
      <c r="CZ15" s="672">
        <v>8.1</v>
      </c>
      <c r="DA15" s="672"/>
      <c r="DB15" s="672"/>
      <c r="DC15" s="672"/>
      <c r="DD15" s="640">
        <v>255664</v>
      </c>
      <c r="DE15" s="635"/>
      <c r="DF15" s="635"/>
      <c r="DG15" s="635"/>
      <c r="DH15" s="635"/>
      <c r="DI15" s="635"/>
      <c r="DJ15" s="635"/>
      <c r="DK15" s="635"/>
      <c r="DL15" s="635"/>
      <c r="DM15" s="635"/>
      <c r="DN15" s="635"/>
      <c r="DO15" s="635"/>
      <c r="DP15" s="636"/>
      <c r="DQ15" s="640">
        <v>1047785</v>
      </c>
      <c r="DR15" s="635"/>
      <c r="DS15" s="635"/>
      <c r="DT15" s="635"/>
      <c r="DU15" s="635"/>
      <c r="DV15" s="635"/>
      <c r="DW15" s="635"/>
      <c r="DX15" s="635"/>
      <c r="DY15" s="635"/>
      <c r="DZ15" s="635"/>
      <c r="EA15" s="635"/>
      <c r="EB15" s="635"/>
      <c r="EC15" s="671"/>
    </row>
    <row r="16" spans="2:143" ht="11.25" customHeight="1" x14ac:dyDescent="0.15">
      <c r="B16" s="631" t="s">
        <v>267</v>
      </c>
      <c r="C16" s="632"/>
      <c r="D16" s="632"/>
      <c r="E16" s="632"/>
      <c r="F16" s="632"/>
      <c r="G16" s="632"/>
      <c r="H16" s="632"/>
      <c r="I16" s="632"/>
      <c r="J16" s="632"/>
      <c r="K16" s="632"/>
      <c r="L16" s="632"/>
      <c r="M16" s="632"/>
      <c r="N16" s="632"/>
      <c r="O16" s="632"/>
      <c r="P16" s="632"/>
      <c r="Q16" s="633"/>
      <c r="R16" s="634">
        <v>14702</v>
      </c>
      <c r="S16" s="635"/>
      <c r="T16" s="635"/>
      <c r="U16" s="635"/>
      <c r="V16" s="635"/>
      <c r="W16" s="635"/>
      <c r="X16" s="635"/>
      <c r="Y16" s="636"/>
      <c r="Z16" s="672">
        <v>0.1</v>
      </c>
      <c r="AA16" s="672"/>
      <c r="AB16" s="672"/>
      <c r="AC16" s="672"/>
      <c r="AD16" s="673">
        <v>14702</v>
      </c>
      <c r="AE16" s="673"/>
      <c r="AF16" s="673"/>
      <c r="AG16" s="673"/>
      <c r="AH16" s="673"/>
      <c r="AI16" s="673"/>
      <c r="AJ16" s="673"/>
      <c r="AK16" s="673"/>
      <c r="AL16" s="637">
        <v>0.1</v>
      </c>
      <c r="AM16" s="638"/>
      <c r="AN16" s="638"/>
      <c r="AO16" s="674"/>
      <c r="AP16" s="631" t="s">
        <v>268</v>
      </c>
      <c r="AQ16" s="632"/>
      <c r="AR16" s="632"/>
      <c r="AS16" s="632"/>
      <c r="AT16" s="632"/>
      <c r="AU16" s="632"/>
      <c r="AV16" s="632"/>
      <c r="AW16" s="632"/>
      <c r="AX16" s="632"/>
      <c r="AY16" s="632"/>
      <c r="AZ16" s="632"/>
      <c r="BA16" s="632"/>
      <c r="BB16" s="632"/>
      <c r="BC16" s="632"/>
      <c r="BD16" s="632"/>
      <c r="BE16" s="632"/>
      <c r="BF16" s="633"/>
      <c r="BG16" s="634" t="s">
        <v>247</v>
      </c>
      <c r="BH16" s="635"/>
      <c r="BI16" s="635"/>
      <c r="BJ16" s="635"/>
      <c r="BK16" s="635"/>
      <c r="BL16" s="635"/>
      <c r="BM16" s="635"/>
      <c r="BN16" s="636"/>
      <c r="BO16" s="672" t="s">
        <v>259</v>
      </c>
      <c r="BP16" s="672"/>
      <c r="BQ16" s="672"/>
      <c r="BR16" s="672"/>
      <c r="BS16" s="673" t="s">
        <v>242</v>
      </c>
      <c r="BT16" s="673"/>
      <c r="BU16" s="673"/>
      <c r="BV16" s="673"/>
      <c r="BW16" s="673"/>
      <c r="BX16" s="673"/>
      <c r="BY16" s="673"/>
      <c r="BZ16" s="673"/>
      <c r="CA16" s="673"/>
      <c r="CB16" s="713"/>
      <c r="CD16" s="631" t="s">
        <v>269</v>
      </c>
      <c r="CE16" s="632"/>
      <c r="CF16" s="632"/>
      <c r="CG16" s="632"/>
      <c r="CH16" s="632"/>
      <c r="CI16" s="632"/>
      <c r="CJ16" s="632"/>
      <c r="CK16" s="632"/>
      <c r="CL16" s="632"/>
      <c r="CM16" s="632"/>
      <c r="CN16" s="632"/>
      <c r="CO16" s="632"/>
      <c r="CP16" s="632"/>
      <c r="CQ16" s="633"/>
      <c r="CR16" s="634" t="s">
        <v>141</v>
      </c>
      <c r="CS16" s="635"/>
      <c r="CT16" s="635"/>
      <c r="CU16" s="635"/>
      <c r="CV16" s="635"/>
      <c r="CW16" s="635"/>
      <c r="CX16" s="635"/>
      <c r="CY16" s="636"/>
      <c r="CZ16" s="672" t="s">
        <v>242</v>
      </c>
      <c r="DA16" s="672"/>
      <c r="DB16" s="672"/>
      <c r="DC16" s="672"/>
      <c r="DD16" s="640" t="s">
        <v>242</v>
      </c>
      <c r="DE16" s="635"/>
      <c r="DF16" s="635"/>
      <c r="DG16" s="635"/>
      <c r="DH16" s="635"/>
      <c r="DI16" s="635"/>
      <c r="DJ16" s="635"/>
      <c r="DK16" s="635"/>
      <c r="DL16" s="635"/>
      <c r="DM16" s="635"/>
      <c r="DN16" s="635"/>
      <c r="DO16" s="635"/>
      <c r="DP16" s="636"/>
      <c r="DQ16" s="640" t="s">
        <v>141</v>
      </c>
      <c r="DR16" s="635"/>
      <c r="DS16" s="635"/>
      <c r="DT16" s="635"/>
      <c r="DU16" s="635"/>
      <c r="DV16" s="635"/>
      <c r="DW16" s="635"/>
      <c r="DX16" s="635"/>
      <c r="DY16" s="635"/>
      <c r="DZ16" s="635"/>
      <c r="EA16" s="635"/>
      <c r="EB16" s="635"/>
      <c r="EC16" s="671"/>
    </row>
    <row r="17" spans="2:133" ht="11.25" customHeight="1" x14ac:dyDescent="0.15">
      <c r="B17" s="631" t="s">
        <v>270</v>
      </c>
      <c r="C17" s="632"/>
      <c r="D17" s="632"/>
      <c r="E17" s="632"/>
      <c r="F17" s="632"/>
      <c r="G17" s="632"/>
      <c r="H17" s="632"/>
      <c r="I17" s="632"/>
      <c r="J17" s="632"/>
      <c r="K17" s="632"/>
      <c r="L17" s="632"/>
      <c r="M17" s="632"/>
      <c r="N17" s="632"/>
      <c r="O17" s="632"/>
      <c r="P17" s="632"/>
      <c r="Q17" s="633"/>
      <c r="R17" s="634">
        <v>51034</v>
      </c>
      <c r="S17" s="635"/>
      <c r="T17" s="635"/>
      <c r="U17" s="635"/>
      <c r="V17" s="635"/>
      <c r="W17" s="635"/>
      <c r="X17" s="635"/>
      <c r="Y17" s="636"/>
      <c r="Z17" s="672">
        <v>0.2</v>
      </c>
      <c r="AA17" s="672"/>
      <c r="AB17" s="672"/>
      <c r="AC17" s="672"/>
      <c r="AD17" s="673">
        <v>51034</v>
      </c>
      <c r="AE17" s="673"/>
      <c r="AF17" s="673"/>
      <c r="AG17" s="673"/>
      <c r="AH17" s="673"/>
      <c r="AI17" s="673"/>
      <c r="AJ17" s="673"/>
      <c r="AK17" s="673"/>
      <c r="AL17" s="637">
        <v>0.5</v>
      </c>
      <c r="AM17" s="638"/>
      <c r="AN17" s="638"/>
      <c r="AO17" s="674"/>
      <c r="AP17" s="631" t="s">
        <v>271</v>
      </c>
      <c r="AQ17" s="632"/>
      <c r="AR17" s="632"/>
      <c r="AS17" s="632"/>
      <c r="AT17" s="632"/>
      <c r="AU17" s="632"/>
      <c r="AV17" s="632"/>
      <c r="AW17" s="632"/>
      <c r="AX17" s="632"/>
      <c r="AY17" s="632"/>
      <c r="AZ17" s="632"/>
      <c r="BA17" s="632"/>
      <c r="BB17" s="632"/>
      <c r="BC17" s="632"/>
      <c r="BD17" s="632"/>
      <c r="BE17" s="632"/>
      <c r="BF17" s="633"/>
      <c r="BG17" s="634" t="s">
        <v>247</v>
      </c>
      <c r="BH17" s="635"/>
      <c r="BI17" s="635"/>
      <c r="BJ17" s="635"/>
      <c r="BK17" s="635"/>
      <c r="BL17" s="635"/>
      <c r="BM17" s="635"/>
      <c r="BN17" s="636"/>
      <c r="BO17" s="672" t="s">
        <v>141</v>
      </c>
      <c r="BP17" s="672"/>
      <c r="BQ17" s="672"/>
      <c r="BR17" s="672"/>
      <c r="BS17" s="673" t="s">
        <v>141</v>
      </c>
      <c r="BT17" s="673"/>
      <c r="BU17" s="673"/>
      <c r="BV17" s="673"/>
      <c r="BW17" s="673"/>
      <c r="BX17" s="673"/>
      <c r="BY17" s="673"/>
      <c r="BZ17" s="673"/>
      <c r="CA17" s="673"/>
      <c r="CB17" s="713"/>
      <c r="CD17" s="631" t="s">
        <v>272</v>
      </c>
      <c r="CE17" s="632"/>
      <c r="CF17" s="632"/>
      <c r="CG17" s="632"/>
      <c r="CH17" s="632"/>
      <c r="CI17" s="632"/>
      <c r="CJ17" s="632"/>
      <c r="CK17" s="632"/>
      <c r="CL17" s="632"/>
      <c r="CM17" s="632"/>
      <c r="CN17" s="632"/>
      <c r="CO17" s="632"/>
      <c r="CP17" s="632"/>
      <c r="CQ17" s="633"/>
      <c r="CR17" s="634">
        <v>2473522</v>
      </c>
      <c r="CS17" s="635"/>
      <c r="CT17" s="635"/>
      <c r="CU17" s="635"/>
      <c r="CV17" s="635"/>
      <c r="CW17" s="635"/>
      <c r="CX17" s="635"/>
      <c r="CY17" s="636"/>
      <c r="CZ17" s="672">
        <v>11.5</v>
      </c>
      <c r="DA17" s="672"/>
      <c r="DB17" s="672"/>
      <c r="DC17" s="672"/>
      <c r="DD17" s="640" t="s">
        <v>259</v>
      </c>
      <c r="DE17" s="635"/>
      <c r="DF17" s="635"/>
      <c r="DG17" s="635"/>
      <c r="DH17" s="635"/>
      <c r="DI17" s="635"/>
      <c r="DJ17" s="635"/>
      <c r="DK17" s="635"/>
      <c r="DL17" s="635"/>
      <c r="DM17" s="635"/>
      <c r="DN17" s="635"/>
      <c r="DO17" s="635"/>
      <c r="DP17" s="636"/>
      <c r="DQ17" s="640">
        <v>2458709</v>
      </c>
      <c r="DR17" s="635"/>
      <c r="DS17" s="635"/>
      <c r="DT17" s="635"/>
      <c r="DU17" s="635"/>
      <c r="DV17" s="635"/>
      <c r="DW17" s="635"/>
      <c r="DX17" s="635"/>
      <c r="DY17" s="635"/>
      <c r="DZ17" s="635"/>
      <c r="EA17" s="635"/>
      <c r="EB17" s="635"/>
      <c r="EC17" s="671"/>
    </row>
    <row r="18" spans="2:133" ht="11.25" customHeight="1" x14ac:dyDescent="0.15">
      <c r="B18" s="631" t="s">
        <v>273</v>
      </c>
      <c r="C18" s="632"/>
      <c r="D18" s="632"/>
      <c r="E18" s="632"/>
      <c r="F18" s="632"/>
      <c r="G18" s="632"/>
      <c r="H18" s="632"/>
      <c r="I18" s="632"/>
      <c r="J18" s="632"/>
      <c r="K18" s="632"/>
      <c r="L18" s="632"/>
      <c r="M18" s="632"/>
      <c r="N18" s="632"/>
      <c r="O18" s="632"/>
      <c r="P18" s="632"/>
      <c r="Q18" s="633"/>
      <c r="R18" s="634">
        <v>19322</v>
      </c>
      <c r="S18" s="635"/>
      <c r="T18" s="635"/>
      <c r="U18" s="635"/>
      <c r="V18" s="635"/>
      <c r="W18" s="635"/>
      <c r="X18" s="635"/>
      <c r="Y18" s="636"/>
      <c r="Z18" s="672">
        <v>0.1</v>
      </c>
      <c r="AA18" s="672"/>
      <c r="AB18" s="672"/>
      <c r="AC18" s="672"/>
      <c r="AD18" s="673">
        <v>19322</v>
      </c>
      <c r="AE18" s="673"/>
      <c r="AF18" s="673"/>
      <c r="AG18" s="673"/>
      <c r="AH18" s="673"/>
      <c r="AI18" s="673"/>
      <c r="AJ18" s="673"/>
      <c r="AK18" s="673"/>
      <c r="AL18" s="637">
        <v>0.2</v>
      </c>
      <c r="AM18" s="638"/>
      <c r="AN18" s="638"/>
      <c r="AO18" s="674"/>
      <c r="AP18" s="631" t="s">
        <v>274</v>
      </c>
      <c r="AQ18" s="632"/>
      <c r="AR18" s="632"/>
      <c r="AS18" s="632"/>
      <c r="AT18" s="632"/>
      <c r="AU18" s="632"/>
      <c r="AV18" s="632"/>
      <c r="AW18" s="632"/>
      <c r="AX18" s="632"/>
      <c r="AY18" s="632"/>
      <c r="AZ18" s="632"/>
      <c r="BA18" s="632"/>
      <c r="BB18" s="632"/>
      <c r="BC18" s="632"/>
      <c r="BD18" s="632"/>
      <c r="BE18" s="632"/>
      <c r="BF18" s="633"/>
      <c r="BG18" s="634" t="s">
        <v>247</v>
      </c>
      <c r="BH18" s="635"/>
      <c r="BI18" s="635"/>
      <c r="BJ18" s="635"/>
      <c r="BK18" s="635"/>
      <c r="BL18" s="635"/>
      <c r="BM18" s="635"/>
      <c r="BN18" s="636"/>
      <c r="BO18" s="672" t="s">
        <v>242</v>
      </c>
      <c r="BP18" s="672"/>
      <c r="BQ18" s="672"/>
      <c r="BR18" s="672"/>
      <c r="BS18" s="673" t="s">
        <v>141</v>
      </c>
      <c r="BT18" s="673"/>
      <c r="BU18" s="673"/>
      <c r="BV18" s="673"/>
      <c r="BW18" s="673"/>
      <c r="BX18" s="673"/>
      <c r="BY18" s="673"/>
      <c r="BZ18" s="673"/>
      <c r="CA18" s="673"/>
      <c r="CB18" s="713"/>
      <c r="CD18" s="631" t="s">
        <v>275</v>
      </c>
      <c r="CE18" s="632"/>
      <c r="CF18" s="632"/>
      <c r="CG18" s="632"/>
      <c r="CH18" s="632"/>
      <c r="CI18" s="632"/>
      <c r="CJ18" s="632"/>
      <c r="CK18" s="632"/>
      <c r="CL18" s="632"/>
      <c r="CM18" s="632"/>
      <c r="CN18" s="632"/>
      <c r="CO18" s="632"/>
      <c r="CP18" s="632"/>
      <c r="CQ18" s="633"/>
      <c r="CR18" s="634" t="s">
        <v>242</v>
      </c>
      <c r="CS18" s="635"/>
      <c r="CT18" s="635"/>
      <c r="CU18" s="635"/>
      <c r="CV18" s="635"/>
      <c r="CW18" s="635"/>
      <c r="CX18" s="635"/>
      <c r="CY18" s="636"/>
      <c r="CZ18" s="672" t="s">
        <v>247</v>
      </c>
      <c r="DA18" s="672"/>
      <c r="DB18" s="672"/>
      <c r="DC18" s="672"/>
      <c r="DD18" s="640" t="s">
        <v>242</v>
      </c>
      <c r="DE18" s="635"/>
      <c r="DF18" s="635"/>
      <c r="DG18" s="635"/>
      <c r="DH18" s="635"/>
      <c r="DI18" s="635"/>
      <c r="DJ18" s="635"/>
      <c r="DK18" s="635"/>
      <c r="DL18" s="635"/>
      <c r="DM18" s="635"/>
      <c r="DN18" s="635"/>
      <c r="DO18" s="635"/>
      <c r="DP18" s="636"/>
      <c r="DQ18" s="640" t="s">
        <v>242</v>
      </c>
      <c r="DR18" s="635"/>
      <c r="DS18" s="635"/>
      <c r="DT18" s="635"/>
      <c r="DU18" s="635"/>
      <c r="DV18" s="635"/>
      <c r="DW18" s="635"/>
      <c r="DX18" s="635"/>
      <c r="DY18" s="635"/>
      <c r="DZ18" s="635"/>
      <c r="EA18" s="635"/>
      <c r="EB18" s="635"/>
      <c r="EC18" s="671"/>
    </row>
    <row r="19" spans="2:133" ht="11.25" customHeight="1" x14ac:dyDescent="0.15">
      <c r="B19" s="631" t="s">
        <v>276</v>
      </c>
      <c r="C19" s="632"/>
      <c r="D19" s="632"/>
      <c r="E19" s="632"/>
      <c r="F19" s="632"/>
      <c r="G19" s="632"/>
      <c r="H19" s="632"/>
      <c r="I19" s="632"/>
      <c r="J19" s="632"/>
      <c r="K19" s="632"/>
      <c r="L19" s="632"/>
      <c r="M19" s="632"/>
      <c r="N19" s="632"/>
      <c r="O19" s="632"/>
      <c r="P19" s="632"/>
      <c r="Q19" s="633"/>
      <c r="R19" s="634">
        <v>19234</v>
      </c>
      <c r="S19" s="635"/>
      <c r="T19" s="635"/>
      <c r="U19" s="635"/>
      <c r="V19" s="635"/>
      <c r="W19" s="635"/>
      <c r="X19" s="635"/>
      <c r="Y19" s="636"/>
      <c r="Z19" s="672">
        <v>0.1</v>
      </c>
      <c r="AA19" s="672"/>
      <c r="AB19" s="672"/>
      <c r="AC19" s="672"/>
      <c r="AD19" s="673">
        <v>19234</v>
      </c>
      <c r="AE19" s="673"/>
      <c r="AF19" s="673"/>
      <c r="AG19" s="673"/>
      <c r="AH19" s="673"/>
      <c r="AI19" s="673"/>
      <c r="AJ19" s="673"/>
      <c r="AK19" s="673"/>
      <c r="AL19" s="637">
        <v>0.2</v>
      </c>
      <c r="AM19" s="638"/>
      <c r="AN19" s="638"/>
      <c r="AO19" s="674"/>
      <c r="AP19" s="631" t="s">
        <v>277</v>
      </c>
      <c r="AQ19" s="632"/>
      <c r="AR19" s="632"/>
      <c r="AS19" s="632"/>
      <c r="AT19" s="632"/>
      <c r="AU19" s="632"/>
      <c r="AV19" s="632"/>
      <c r="AW19" s="632"/>
      <c r="AX19" s="632"/>
      <c r="AY19" s="632"/>
      <c r="AZ19" s="632"/>
      <c r="BA19" s="632"/>
      <c r="BB19" s="632"/>
      <c r="BC19" s="632"/>
      <c r="BD19" s="632"/>
      <c r="BE19" s="632"/>
      <c r="BF19" s="633"/>
      <c r="BG19" s="634">
        <v>146626</v>
      </c>
      <c r="BH19" s="635"/>
      <c r="BI19" s="635"/>
      <c r="BJ19" s="635"/>
      <c r="BK19" s="635"/>
      <c r="BL19" s="635"/>
      <c r="BM19" s="635"/>
      <c r="BN19" s="636"/>
      <c r="BO19" s="672">
        <v>3.5</v>
      </c>
      <c r="BP19" s="672"/>
      <c r="BQ19" s="672"/>
      <c r="BR19" s="672"/>
      <c r="BS19" s="673" t="s">
        <v>242</v>
      </c>
      <c r="BT19" s="673"/>
      <c r="BU19" s="673"/>
      <c r="BV19" s="673"/>
      <c r="BW19" s="673"/>
      <c r="BX19" s="673"/>
      <c r="BY19" s="673"/>
      <c r="BZ19" s="673"/>
      <c r="CA19" s="673"/>
      <c r="CB19" s="713"/>
      <c r="CD19" s="631" t="s">
        <v>278</v>
      </c>
      <c r="CE19" s="632"/>
      <c r="CF19" s="632"/>
      <c r="CG19" s="632"/>
      <c r="CH19" s="632"/>
      <c r="CI19" s="632"/>
      <c r="CJ19" s="632"/>
      <c r="CK19" s="632"/>
      <c r="CL19" s="632"/>
      <c r="CM19" s="632"/>
      <c r="CN19" s="632"/>
      <c r="CO19" s="632"/>
      <c r="CP19" s="632"/>
      <c r="CQ19" s="633"/>
      <c r="CR19" s="634" t="s">
        <v>141</v>
      </c>
      <c r="CS19" s="635"/>
      <c r="CT19" s="635"/>
      <c r="CU19" s="635"/>
      <c r="CV19" s="635"/>
      <c r="CW19" s="635"/>
      <c r="CX19" s="635"/>
      <c r="CY19" s="636"/>
      <c r="CZ19" s="672" t="s">
        <v>141</v>
      </c>
      <c r="DA19" s="672"/>
      <c r="DB19" s="672"/>
      <c r="DC19" s="672"/>
      <c r="DD19" s="640" t="s">
        <v>141</v>
      </c>
      <c r="DE19" s="635"/>
      <c r="DF19" s="635"/>
      <c r="DG19" s="635"/>
      <c r="DH19" s="635"/>
      <c r="DI19" s="635"/>
      <c r="DJ19" s="635"/>
      <c r="DK19" s="635"/>
      <c r="DL19" s="635"/>
      <c r="DM19" s="635"/>
      <c r="DN19" s="635"/>
      <c r="DO19" s="635"/>
      <c r="DP19" s="636"/>
      <c r="DQ19" s="640" t="s">
        <v>247</v>
      </c>
      <c r="DR19" s="635"/>
      <c r="DS19" s="635"/>
      <c r="DT19" s="635"/>
      <c r="DU19" s="635"/>
      <c r="DV19" s="635"/>
      <c r="DW19" s="635"/>
      <c r="DX19" s="635"/>
      <c r="DY19" s="635"/>
      <c r="DZ19" s="635"/>
      <c r="EA19" s="635"/>
      <c r="EB19" s="635"/>
      <c r="EC19" s="671"/>
    </row>
    <row r="20" spans="2:133" ht="11.25" customHeight="1" x14ac:dyDescent="0.15">
      <c r="B20" s="701" t="s">
        <v>279</v>
      </c>
      <c r="C20" s="702"/>
      <c r="D20" s="702"/>
      <c r="E20" s="702"/>
      <c r="F20" s="702"/>
      <c r="G20" s="702"/>
      <c r="H20" s="702"/>
      <c r="I20" s="702"/>
      <c r="J20" s="702"/>
      <c r="K20" s="702"/>
      <c r="L20" s="702"/>
      <c r="M20" s="702"/>
      <c r="N20" s="702"/>
      <c r="O20" s="702"/>
      <c r="P20" s="702"/>
      <c r="Q20" s="703"/>
      <c r="R20" s="634">
        <v>88</v>
      </c>
      <c r="S20" s="635"/>
      <c r="T20" s="635"/>
      <c r="U20" s="635"/>
      <c r="V20" s="635"/>
      <c r="W20" s="635"/>
      <c r="X20" s="635"/>
      <c r="Y20" s="636"/>
      <c r="Z20" s="672">
        <v>0</v>
      </c>
      <c r="AA20" s="672"/>
      <c r="AB20" s="672"/>
      <c r="AC20" s="672"/>
      <c r="AD20" s="673">
        <v>88</v>
      </c>
      <c r="AE20" s="673"/>
      <c r="AF20" s="673"/>
      <c r="AG20" s="673"/>
      <c r="AH20" s="673"/>
      <c r="AI20" s="673"/>
      <c r="AJ20" s="673"/>
      <c r="AK20" s="673"/>
      <c r="AL20" s="637">
        <v>0</v>
      </c>
      <c r="AM20" s="638"/>
      <c r="AN20" s="638"/>
      <c r="AO20" s="674"/>
      <c r="AP20" s="631" t="s">
        <v>280</v>
      </c>
      <c r="AQ20" s="632"/>
      <c r="AR20" s="632"/>
      <c r="AS20" s="632"/>
      <c r="AT20" s="632"/>
      <c r="AU20" s="632"/>
      <c r="AV20" s="632"/>
      <c r="AW20" s="632"/>
      <c r="AX20" s="632"/>
      <c r="AY20" s="632"/>
      <c r="AZ20" s="632"/>
      <c r="BA20" s="632"/>
      <c r="BB20" s="632"/>
      <c r="BC20" s="632"/>
      <c r="BD20" s="632"/>
      <c r="BE20" s="632"/>
      <c r="BF20" s="633"/>
      <c r="BG20" s="634">
        <v>146626</v>
      </c>
      <c r="BH20" s="635"/>
      <c r="BI20" s="635"/>
      <c r="BJ20" s="635"/>
      <c r="BK20" s="635"/>
      <c r="BL20" s="635"/>
      <c r="BM20" s="635"/>
      <c r="BN20" s="636"/>
      <c r="BO20" s="672">
        <v>3.5</v>
      </c>
      <c r="BP20" s="672"/>
      <c r="BQ20" s="672"/>
      <c r="BR20" s="672"/>
      <c r="BS20" s="673" t="s">
        <v>242</v>
      </c>
      <c r="BT20" s="673"/>
      <c r="BU20" s="673"/>
      <c r="BV20" s="673"/>
      <c r="BW20" s="673"/>
      <c r="BX20" s="673"/>
      <c r="BY20" s="673"/>
      <c r="BZ20" s="673"/>
      <c r="CA20" s="673"/>
      <c r="CB20" s="713"/>
      <c r="CD20" s="631" t="s">
        <v>281</v>
      </c>
      <c r="CE20" s="632"/>
      <c r="CF20" s="632"/>
      <c r="CG20" s="632"/>
      <c r="CH20" s="632"/>
      <c r="CI20" s="632"/>
      <c r="CJ20" s="632"/>
      <c r="CK20" s="632"/>
      <c r="CL20" s="632"/>
      <c r="CM20" s="632"/>
      <c r="CN20" s="632"/>
      <c r="CO20" s="632"/>
      <c r="CP20" s="632"/>
      <c r="CQ20" s="633"/>
      <c r="CR20" s="634">
        <v>21461188</v>
      </c>
      <c r="CS20" s="635"/>
      <c r="CT20" s="635"/>
      <c r="CU20" s="635"/>
      <c r="CV20" s="635"/>
      <c r="CW20" s="635"/>
      <c r="CX20" s="635"/>
      <c r="CY20" s="636"/>
      <c r="CZ20" s="672">
        <v>100</v>
      </c>
      <c r="DA20" s="672"/>
      <c r="DB20" s="672"/>
      <c r="DC20" s="672"/>
      <c r="DD20" s="640">
        <v>1174509</v>
      </c>
      <c r="DE20" s="635"/>
      <c r="DF20" s="635"/>
      <c r="DG20" s="635"/>
      <c r="DH20" s="635"/>
      <c r="DI20" s="635"/>
      <c r="DJ20" s="635"/>
      <c r="DK20" s="635"/>
      <c r="DL20" s="635"/>
      <c r="DM20" s="635"/>
      <c r="DN20" s="635"/>
      <c r="DO20" s="635"/>
      <c r="DP20" s="636"/>
      <c r="DQ20" s="640">
        <v>12076618</v>
      </c>
      <c r="DR20" s="635"/>
      <c r="DS20" s="635"/>
      <c r="DT20" s="635"/>
      <c r="DU20" s="635"/>
      <c r="DV20" s="635"/>
      <c r="DW20" s="635"/>
      <c r="DX20" s="635"/>
      <c r="DY20" s="635"/>
      <c r="DZ20" s="635"/>
      <c r="EA20" s="635"/>
      <c r="EB20" s="635"/>
      <c r="EC20" s="671"/>
    </row>
    <row r="21" spans="2:133" ht="11.25" customHeight="1" x14ac:dyDescent="0.15">
      <c r="B21" s="631" t="s">
        <v>282</v>
      </c>
      <c r="C21" s="632"/>
      <c r="D21" s="632"/>
      <c r="E21" s="632"/>
      <c r="F21" s="632"/>
      <c r="G21" s="632"/>
      <c r="H21" s="632"/>
      <c r="I21" s="632"/>
      <c r="J21" s="632"/>
      <c r="K21" s="632"/>
      <c r="L21" s="632"/>
      <c r="M21" s="632"/>
      <c r="N21" s="632"/>
      <c r="O21" s="632"/>
      <c r="P21" s="632"/>
      <c r="Q21" s="633"/>
      <c r="R21" s="634">
        <v>5966977</v>
      </c>
      <c r="S21" s="635"/>
      <c r="T21" s="635"/>
      <c r="U21" s="635"/>
      <c r="V21" s="635"/>
      <c r="W21" s="635"/>
      <c r="X21" s="635"/>
      <c r="Y21" s="636"/>
      <c r="Z21" s="672">
        <v>26.6</v>
      </c>
      <c r="AA21" s="672"/>
      <c r="AB21" s="672"/>
      <c r="AC21" s="672"/>
      <c r="AD21" s="673">
        <v>5220540</v>
      </c>
      <c r="AE21" s="673"/>
      <c r="AF21" s="673"/>
      <c r="AG21" s="673"/>
      <c r="AH21" s="673"/>
      <c r="AI21" s="673"/>
      <c r="AJ21" s="673"/>
      <c r="AK21" s="673"/>
      <c r="AL21" s="637">
        <v>50.8</v>
      </c>
      <c r="AM21" s="638"/>
      <c r="AN21" s="638"/>
      <c r="AO21" s="674"/>
      <c r="AP21" s="631" t="s">
        <v>283</v>
      </c>
      <c r="AQ21" s="711"/>
      <c r="AR21" s="711"/>
      <c r="AS21" s="711"/>
      <c r="AT21" s="711"/>
      <c r="AU21" s="711"/>
      <c r="AV21" s="711"/>
      <c r="AW21" s="711"/>
      <c r="AX21" s="711"/>
      <c r="AY21" s="711"/>
      <c r="AZ21" s="711"/>
      <c r="BA21" s="711"/>
      <c r="BB21" s="711"/>
      <c r="BC21" s="711"/>
      <c r="BD21" s="711"/>
      <c r="BE21" s="711"/>
      <c r="BF21" s="712"/>
      <c r="BG21" s="634">
        <v>11503</v>
      </c>
      <c r="BH21" s="635"/>
      <c r="BI21" s="635"/>
      <c r="BJ21" s="635"/>
      <c r="BK21" s="635"/>
      <c r="BL21" s="635"/>
      <c r="BM21" s="635"/>
      <c r="BN21" s="636"/>
      <c r="BO21" s="672">
        <v>0.3</v>
      </c>
      <c r="BP21" s="672"/>
      <c r="BQ21" s="672"/>
      <c r="BR21" s="672"/>
      <c r="BS21" s="673" t="s">
        <v>141</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284</v>
      </c>
      <c r="C22" s="632"/>
      <c r="D22" s="632"/>
      <c r="E22" s="632"/>
      <c r="F22" s="632"/>
      <c r="G22" s="632"/>
      <c r="H22" s="632"/>
      <c r="I22" s="632"/>
      <c r="J22" s="632"/>
      <c r="K22" s="632"/>
      <c r="L22" s="632"/>
      <c r="M22" s="632"/>
      <c r="N22" s="632"/>
      <c r="O22" s="632"/>
      <c r="P22" s="632"/>
      <c r="Q22" s="633"/>
      <c r="R22" s="634">
        <v>5220540</v>
      </c>
      <c r="S22" s="635"/>
      <c r="T22" s="635"/>
      <c r="U22" s="635"/>
      <c r="V22" s="635"/>
      <c r="W22" s="635"/>
      <c r="X22" s="635"/>
      <c r="Y22" s="636"/>
      <c r="Z22" s="672">
        <v>23.3</v>
      </c>
      <c r="AA22" s="672"/>
      <c r="AB22" s="672"/>
      <c r="AC22" s="672"/>
      <c r="AD22" s="673">
        <v>5220540</v>
      </c>
      <c r="AE22" s="673"/>
      <c r="AF22" s="673"/>
      <c r="AG22" s="673"/>
      <c r="AH22" s="673"/>
      <c r="AI22" s="673"/>
      <c r="AJ22" s="673"/>
      <c r="AK22" s="673"/>
      <c r="AL22" s="637">
        <v>50.8</v>
      </c>
      <c r="AM22" s="638"/>
      <c r="AN22" s="638"/>
      <c r="AO22" s="674"/>
      <c r="AP22" s="631" t="s">
        <v>285</v>
      </c>
      <c r="AQ22" s="711"/>
      <c r="AR22" s="711"/>
      <c r="AS22" s="711"/>
      <c r="AT22" s="711"/>
      <c r="AU22" s="711"/>
      <c r="AV22" s="711"/>
      <c r="AW22" s="711"/>
      <c r="AX22" s="711"/>
      <c r="AY22" s="711"/>
      <c r="AZ22" s="711"/>
      <c r="BA22" s="711"/>
      <c r="BB22" s="711"/>
      <c r="BC22" s="711"/>
      <c r="BD22" s="711"/>
      <c r="BE22" s="711"/>
      <c r="BF22" s="712"/>
      <c r="BG22" s="634" t="s">
        <v>242</v>
      </c>
      <c r="BH22" s="635"/>
      <c r="BI22" s="635"/>
      <c r="BJ22" s="635"/>
      <c r="BK22" s="635"/>
      <c r="BL22" s="635"/>
      <c r="BM22" s="635"/>
      <c r="BN22" s="636"/>
      <c r="BO22" s="672" t="s">
        <v>242</v>
      </c>
      <c r="BP22" s="672"/>
      <c r="BQ22" s="672"/>
      <c r="BR22" s="672"/>
      <c r="BS22" s="673" t="s">
        <v>141</v>
      </c>
      <c r="BT22" s="673"/>
      <c r="BU22" s="673"/>
      <c r="BV22" s="673"/>
      <c r="BW22" s="673"/>
      <c r="BX22" s="673"/>
      <c r="BY22" s="673"/>
      <c r="BZ22" s="673"/>
      <c r="CA22" s="673"/>
      <c r="CB22" s="713"/>
      <c r="CD22" s="686" t="s">
        <v>286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287</v>
      </c>
      <c r="C23" s="632"/>
      <c r="D23" s="632"/>
      <c r="E23" s="632"/>
      <c r="F23" s="632"/>
      <c r="G23" s="632"/>
      <c r="H23" s="632"/>
      <c r="I23" s="632"/>
      <c r="J23" s="632"/>
      <c r="K23" s="632"/>
      <c r="L23" s="632"/>
      <c r="M23" s="632"/>
      <c r="N23" s="632"/>
      <c r="O23" s="632"/>
      <c r="P23" s="632"/>
      <c r="Q23" s="633"/>
      <c r="R23" s="634">
        <v>746437</v>
      </c>
      <c r="S23" s="635"/>
      <c r="T23" s="635"/>
      <c r="U23" s="635"/>
      <c r="V23" s="635"/>
      <c r="W23" s="635"/>
      <c r="X23" s="635"/>
      <c r="Y23" s="636"/>
      <c r="Z23" s="672">
        <v>3.3</v>
      </c>
      <c r="AA23" s="672"/>
      <c r="AB23" s="672"/>
      <c r="AC23" s="672"/>
      <c r="AD23" s="673" t="s">
        <v>141</v>
      </c>
      <c r="AE23" s="673"/>
      <c r="AF23" s="673"/>
      <c r="AG23" s="673"/>
      <c r="AH23" s="673"/>
      <c r="AI23" s="673"/>
      <c r="AJ23" s="673"/>
      <c r="AK23" s="673"/>
      <c r="AL23" s="637" t="s">
        <v>242</v>
      </c>
      <c r="AM23" s="638"/>
      <c r="AN23" s="638"/>
      <c r="AO23" s="674"/>
      <c r="AP23" s="631" t="s">
        <v>288</v>
      </c>
      <c r="AQ23" s="711"/>
      <c r="AR23" s="711"/>
      <c r="AS23" s="711"/>
      <c r="AT23" s="711"/>
      <c r="AU23" s="711"/>
      <c r="AV23" s="711"/>
      <c r="AW23" s="711"/>
      <c r="AX23" s="711"/>
      <c r="AY23" s="711"/>
      <c r="AZ23" s="711"/>
      <c r="BA23" s="711"/>
      <c r="BB23" s="711"/>
      <c r="BC23" s="711"/>
      <c r="BD23" s="711"/>
      <c r="BE23" s="711"/>
      <c r="BF23" s="712"/>
      <c r="BG23" s="634">
        <v>135123</v>
      </c>
      <c r="BH23" s="635"/>
      <c r="BI23" s="635"/>
      <c r="BJ23" s="635"/>
      <c r="BK23" s="635"/>
      <c r="BL23" s="635"/>
      <c r="BM23" s="635"/>
      <c r="BN23" s="636"/>
      <c r="BO23" s="672">
        <v>3.2</v>
      </c>
      <c r="BP23" s="672"/>
      <c r="BQ23" s="672"/>
      <c r="BR23" s="672"/>
      <c r="BS23" s="673" t="s">
        <v>141</v>
      </c>
      <c r="BT23" s="673"/>
      <c r="BU23" s="673"/>
      <c r="BV23" s="673"/>
      <c r="BW23" s="673"/>
      <c r="BX23" s="673"/>
      <c r="BY23" s="673"/>
      <c r="BZ23" s="673"/>
      <c r="CA23" s="673"/>
      <c r="CB23" s="713"/>
      <c r="CD23" s="686" t="s">
        <v>225</v>
      </c>
      <c r="CE23" s="687"/>
      <c r="CF23" s="687"/>
      <c r="CG23" s="687"/>
      <c r="CH23" s="687"/>
      <c r="CI23" s="687"/>
      <c r="CJ23" s="687"/>
      <c r="CK23" s="687"/>
      <c r="CL23" s="687"/>
      <c r="CM23" s="687"/>
      <c r="CN23" s="687"/>
      <c r="CO23" s="687"/>
      <c r="CP23" s="687"/>
      <c r="CQ23" s="688"/>
      <c r="CR23" s="686" t="s">
        <v>289</v>
      </c>
      <c r="CS23" s="687"/>
      <c r="CT23" s="687"/>
      <c r="CU23" s="687"/>
      <c r="CV23" s="687"/>
      <c r="CW23" s="687"/>
      <c r="CX23" s="687"/>
      <c r="CY23" s="688"/>
      <c r="CZ23" s="686" t="s">
        <v>290</v>
      </c>
      <c r="DA23" s="687"/>
      <c r="DB23" s="687"/>
      <c r="DC23" s="688"/>
      <c r="DD23" s="686" t="s">
        <v>291</v>
      </c>
      <c r="DE23" s="687"/>
      <c r="DF23" s="687"/>
      <c r="DG23" s="687"/>
      <c r="DH23" s="687"/>
      <c r="DI23" s="687"/>
      <c r="DJ23" s="687"/>
      <c r="DK23" s="688"/>
      <c r="DL23" s="724" t="s">
        <v>292</v>
      </c>
      <c r="DM23" s="725"/>
      <c r="DN23" s="725"/>
      <c r="DO23" s="725"/>
      <c r="DP23" s="725"/>
      <c r="DQ23" s="725"/>
      <c r="DR23" s="725"/>
      <c r="DS23" s="725"/>
      <c r="DT23" s="725"/>
      <c r="DU23" s="725"/>
      <c r="DV23" s="726"/>
      <c r="DW23" s="686" t="s">
        <v>293</v>
      </c>
      <c r="DX23" s="687"/>
      <c r="DY23" s="687"/>
      <c r="DZ23" s="687"/>
      <c r="EA23" s="687"/>
      <c r="EB23" s="687"/>
      <c r="EC23" s="688"/>
    </row>
    <row r="24" spans="2:133" ht="11.25" customHeight="1" x14ac:dyDescent="0.15">
      <c r="B24" s="631" t="s">
        <v>294</v>
      </c>
      <c r="C24" s="632"/>
      <c r="D24" s="632"/>
      <c r="E24" s="632"/>
      <c r="F24" s="632"/>
      <c r="G24" s="632"/>
      <c r="H24" s="632"/>
      <c r="I24" s="632"/>
      <c r="J24" s="632"/>
      <c r="K24" s="632"/>
      <c r="L24" s="632"/>
      <c r="M24" s="632"/>
      <c r="N24" s="632"/>
      <c r="O24" s="632"/>
      <c r="P24" s="632"/>
      <c r="Q24" s="633"/>
      <c r="R24" s="634" t="s">
        <v>242</v>
      </c>
      <c r="S24" s="635"/>
      <c r="T24" s="635"/>
      <c r="U24" s="635"/>
      <c r="V24" s="635"/>
      <c r="W24" s="635"/>
      <c r="X24" s="635"/>
      <c r="Y24" s="636"/>
      <c r="Z24" s="672" t="s">
        <v>247</v>
      </c>
      <c r="AA24" s="672"/>
      <c r="AB24" s="672"/>
      <c r="AC24" s="672"/>
      <c r="AD24" s="673" t="s">
        <v>242</v>
      </c>
      <c r="AE24" s="673"/>
      <c r="AF24" s="673"/>
      <c r="AG24" s="673"/>
      <c r="AH24" s="673"/>
      <c r="AI24" s="673"/>
      <c r="AJ24" s="673"/>
      <c r="AK24" s="673"/>
      <c r="AL24" s="637" t="s">
        <v>242</v>
      </c>
      <c r="AM24" s="638"/>
      <c r="AN24" s="638"/>
      <c r="AO24" s="674"/>
      <c r="AP24" s="631" t="s">
        <v>295</v>
      </c>
      <c r="AQ24" s="711"/>
      <c r="AR24" s="711"/>
      <c r="AS24" s="711"/>
      <c r="AT24" s="711"/>
      <c r="AU24" s="711"/>
      <c r="AV24" s="711"/>
      <c r="AW24" s="711"/>
      <c r="AX24" s="711"/>
      <c r="AY24" s="711"/>
      <c r="AZ24" s="711"/>
      <c r="BA24" s="711"/>
      <c r="BB24" s="711"/>
      <c r="BC24" s="711"/>
      <c r="BD24" s="711"/>
      <c r="BE24" s="711"/>
      <c r="BF24" s="712"/>
      <c r="BG24" s="634" t="s">
        <v>242</v>
      </c>
      <c r="BH24" s="635"/>
      <c r="BI24" s="635"/>
      <c r="BJ24" s="635"/>
      <c r="BK24" s="635"/>
      <c r="BL24" s="635"/>
      <c r="BM24" s="635"/>
      <c r="BN24" s="636"/>
      <c r="BO24" s="672" t="s">
        <v>242</v>
      </c>
      <c r="BP24" s="672"/>
      <c r="BQ24" s="672"/>
      <c r="BR24" s="672"/>
      <c r="BS24" s="673" t="s">
        <v>247</v>
      </c>
      <c r="BT24" s="673"/>
      <c r="BU24" s="673"/>
      <c r="BV24" s="673"/>
      <c r="BW24" s="673"/>
      <c r="BX24" s="673"/>
      <c r="BY24" s="673"/>
      <c r="BZ24" s="673"/>
      <c r="CA24" s="673"/>
      <c r="CB24" s="713"/>
      <c r="CD24" s="692" t="s">
        <v>296</v>
      </c>
      <c r="CE24" s="693"/>
      <c r="CF24" s="693"/>
      <c r="CG24" s="693"/>
      <c r="CH24" s="693"/>
      <c r="CI24" s="693"/>
      <c r="CJ24" s="693"/>
      <c r="CK24" s="693"/>
      <c r="CL24" s="693"/>
      <c r="CM24" s="693"/>
      <c r="CN24" s="693"/>
      <c r="CO24" s="693"/>
      <c r="CP24" s="693"/>
      <c r="CQ24" s="694"/>
      <c r="CR24" s="689">
        <v>8369669</v>
      </c>
      <c r="CS24" s="690"/>
      <c r="CT24" s="690"/>
      <c r="CU24" s="690"/>
      <c r="CV24" s="690"/>
      <c r="CW24" s="690"/>
      <c r="CX24" s="690"/>
      <c r="CY24" s="715"/>
      <c r="CZ24" s="716">
        <v>39</v>
      </c>
      <c r="DA24" s="698"/>
      <c r="DB24" s="698"/>
      <c r="DC24" s="718"/>
      <c r="DD24" s="714">
        <v>5568208</v>
      </c>
      <c r="DE24" s="690"/>
      <c r="DF24" s="690"/>
      <c r="DG24" s="690"/>
      <c r="DH24" s="690"/>
      <c r="DI24" s="690"/>
      <c r="DJ24" s="690"/>
      <c r="DK24" s="715"/>
      <c r="DL24" s="714">
        <v>5432463</v>
      </c>
      <c r="DM24" s="690"/>
      <c r="DN24" s="690"/>
      <c r="DO24" s="690"/>
      <c r="DP24" s="690"/>
      <c r="DQ24" s="690"/>
      <c r="DR24" s="690"/>
      <c r="DS24" s="690"/>
      <c r="DT24" s="690"/>
      <c r="DU24" s="690"/>
      <c r="DV24" s="715"/>
      <c r="DW24" s="716">
        <v>52.1</v>
      </c>
      <c r="DX24" s="698"/>
      <c r="DY24" s="698"/>
      <c r="DZ24" s="698"/>
      <c r="EA24" s="698"/>
      <c r="EB24" s="698"/>
      <c r="EC24" s="717"/>
    </row>
    <row r="25" spans="2:133" ht="11.25" customHeight="1" x14ac:dyDescent="0.15">
      <c r="B25" s="631" t="s">
        <v>297</v>
      </c>
      <c r="C25" s="632"/>
      <c r="D25" s="632"/>
      <c r="E25" s="632"/>
      <c r="F25" s="632"/>
      <c r="G25" s="632"/>
      <c r="H25" s="632"/>
      <c r="I25" s="632"/>
      <c r="J25" s="632"/>
      <c r="K25" s="632"/>
      <c r="L25" s="632"/>
      <c r="M25" s="632"/>
      <c r="N25" s="632"/>
      <c r="O25" s="632"/>
      <c r="P25" s="632"/>
      <c r="Q25" s="633"/>
      <c r="R25" s="634">
        <v>11151022</v>
      </c>
      <c r="S25" s="635"/>
      <c r="T25" s="635"/>
      <c r="U25" s="635"/>
      <c r="V25" s="635"/>
      <c r="W25" s="635"/>
      <c r="X25" s="635"/>
      <c r="Y25" s="636"/>
      <c r="Z25" s="672">
        <v>49.7</v>
      </c>
      <c r="AA25" s="672"/>
      <c r="AB25" s="672"/>
      <c r="AC25" s="672"/>
      <c r="AD25" s="673">
        <v>10269462</v>
      </c>
      <c r="AE25" s="673"/>
      <c r="AF25" s="673"/>
      <c r="AG25" s="673"/>
      <c r="AH25" s="673"/>
      <c r="AI25" s="673"/>
      <c r="AJ25" s="673"/>
      <c r="AK25" s="673"/>
      <c r="AL25" s="637">
        <v>99.9</v>
      </c>
      <c r="AM25" s="638"/>
      <c r="AN25" s="638"/>
      <c r="AO25" s="674"/>
      <c r="AP25" s="631" t="s">
        <v>298</v>
      </c>
      <c r="AQ25" s="711"/>
      <c r="AR25" s="711"/>
      <c r="AS25" s="711"/>
      <c r="AT25" s="711"/>
      <c r="AU25" s="711"/>
      <c r="AV25" s="711"/>
      <c r="AW25" s="711"/>
      <c r="AX25" s="711"/>
      <c r="AY25" s="711"/>
      <c r="AZ25" s="711"/>
      <c r="BA25" s="711"/>
      <c r="BB25" s="711"/>
      <c r="BC25" s="711"/>
      <c r="BD25" s="711"/>
      <c r="BE25" s="711"/>
      <c r="BF25" s="712"/>
      <c r="BG25" s="634" t="s">
        <v>141</v>
      </c>
      <c r="BH25" s="635"/>
      <c r="BI25" s="635"/>
      <c r="BJ25" s="635"/>
      <c r="BK25" s="635"/>
      <c r="BL25" s="635"/>
      <c r="BM25" s="635"/>
      <c r="BN25" s="636"/>
      <c r="BO25" s="672" t="s">
        <v>242</v>
      </c>
      <c r="BP25" s="672"/>
      <c r="BQ25" s="672"/>
      <c r="BR25" s="672"/>
      <c r="BS25" s="673" t="s">
        <v>242</v>
      </c>
      <c r="BT25" s="673"/>
      <c r="BU25" s="673"/>
      <c r="BV25" s="673"/>
      <c r="BW25" s="673"/>
      <c r="BX25" s="673"/>
      <c r="BY25" s="673"/>
      <c r="BZ25" s="673"/>
      <c r="CA25" s="673"/>
      <c r="CB25" s="713"/>
      <c r="CD25" s="631" t="s">
        <v>299</v>
      </c>
      <c r="CE25" s="632"/>
      <c r="CF25" s="632"/>
      <c r="CG25" s="632"/>
      <c r="CH25" s="632"/>
      <c r="CI25" s="632"/>
      <c r="CJ25" s="632"/>
      <c r="CK25" s="632"/>
      <c r="CL25" s="632"/>
      <c r="CM25" s="632"/>
      <c r="CN25" s="632"/>
      <c r="CO25" s="632"/>
      <c r="CP25" s="632"/>
      <c r="CQ25" s="633"/>
      <c r="CR25" s="634">
        <v>2809003</v>
      </c>
      <c r="CS25" s="647"/>
      <c r="CT25" s="647"/>
      <c r="CU25" s="647"/>
      <c r="CV25" s="647"/>
      <c r="CW25" s="647"/>
      <c r="CX25" s="647"/>
      <c r="CY25" s="648"/>
      <c r="CZ25" s="637">
        <v>13.1</v>
      </c>
      <c r="DA25" s="649"/>
      <c r="DB25" s="649"/>
      <c r="DC25" s="650"/>
      <c r="DD25" s="640">
        <v>2472221</v>
      </c>
      <c r="DE25" s="647"/>
      <c r="DF25" s="647"/>
      <c r="DG25" s="647"/>
      <c r="DH25" s="647"/>
      <c r="DI25" s="647"/>
      <c r="DJ25" s="647"/>
      <c r="DK25" s="648"/>
      <c r="DL25" s="640">
        <v>2336476</v>
      </c>
      <c r="DM25" s="647"/>
      <c r="DN25" s="647"/>
      <c r="DO25" s="647"/>
      <c r="DP25" s="647"/>
      <c r="DQ25" s="647"/>
      <c r="DR25" s="647"/>
      <c r="DS25" s="647"/>
      <c r="DT25" s="647"/>
      <c r="DU25" s="647"/>
      <c r="DV25" s="648"/>
      <c r="DW25" s="637">
        <v>22.4</v>
      </c>
      <c r="DX25" s="649"/>
      <c r="DY25" s="649"/>
      <c r="DZ25" s="649"/>
      <c r="EA25" s="649"/>
      <c r="EB25" s="649"/>
      <c r="EC25" s="661"/>
    </row>
    <row r="26" spans="2:133" ht="11.25" customHeight="1" x14ac:dyDescent="0.15">
      <c r="B26" s="631" t="s">
        <v>300</v>
      </c>
      <c r="C26" s="632"/>
      <c r="D26" s="632"/>
      <c r="E26" s="632"/>
      <c r="F26" s="632"/>
      <c r="G26" s="632"/>
      <c r="H26" s="632"/>
      <c r="I26" s="632"/>
      <c r="J26" s="632"/>
      <c r="K26" s="632"/>
      <c r="L26" s="632"/>
      <c r="M26" s="632"/>
      <c r="N26" s="632"/>
      <c r="O26" s="632"/>
      <c r="P26" s="632"/>
      <c r="Q26" s="633"/>
      <c r="R26" s="634">
        <v>1870</v>
      </c>
      <c r="S26" s="635"/>
      <c r="T26" s="635"/>
      <c r="U26" s="635"/>
      <c r="V26" s="635"/>
      <c r="W26" s="635"/>
      <c r="X26" s="635"/>
      <c r="Y26" s="636"/>
      <c r="Z26" s="672">
        <v>0</v>
      </c>
      <c r="AA26" s="672"/>
      <c r="AB26" s="672"/>
      <c r="AC26" s="672"/>
      <c r="AD26" s="673">
        <v>1870</v>
      </c>
      <c r="AE26" s="673"/>
      <c r="AF26" s="673"/>
      <c r="AG26" s="673"/>
      <c r="AH26" s="673"/>
      <c r="AI26" s="673"/>
      <c r="AJ26" s="673"/>
      <c r="AK26" s="673"/>
      <c r="AL26" s="637">
        <v>0</v>
      </c>
      <c r="AM26" s="638"/>
      <c r="AN26" s="638"/>
      <c r="AO26" s="674"/>
      <c r="AP26" s="631" t="s">
        <v>301</v>
      </c>
      <c r="AQ26" s="711"/>
      <c r="AR26" s="711"/>
      <c r="AS26" s="711"/>
      <c r="AT26" s="711"/>
      <c r="AU26" s="711"/>
      <c r="AV26" s="711"/>
      <c r="AW26" s="711"/>
      <c r="AX26" s="711"/>
      <c r="AY26" s="711"/>
      <c r="AZ26" s="711"/>
      <c r="BA26" s="711"/>
      <c r="BB26" s="711"/>
      <c r="BC26" s="711"/>
      <c r="BD26" s="711"/>
      <c r="BE26" s="711"/>
      <c r="BF26" s="712"/>
      <c r="BG26" s="634" t="s">
        <v>259</v>
      </c>
      <c r="BH26" s="635"/>
      <c r="BI26" s="635"/>
      <c r="BJ26" s="635"/>
      <c r="BK26" s="635"/>
      <c r="BL26" s="635"/>
      <c r="BM26" s="635"/>
      <c r="BN26" s="636"/>
      <c r="BO26" s="672" t="s">
        <v>242</v>
      </c>
      <c r="BP26" s="672"/>
      <c r="BQ26" s="672"/>
      <c r="BR26" s="672"/>
      <c r="BS26" s="673" t="s">
        <v>141</v>
      </c>
      <c r="BT26" s="673"/>
      <c r="BU26" s="673"/>
      <c r="BV26" s="673"/>
      <c r="BW26" s="673"/>
      <c r="BX26" s="673"/>
      <c r="BY26" s="673"/>
      <c r="BZ26" s="673"/>
      <c r="CA26" s="673"/>
      <c r="CB26" s="713"/>
      <c r="CD26" s="631" t="s">
        <v>302</v>
      </c>
      <c r="CE26" s="632"/>
      <c r="CF26" s="632"/>
      <c r="CG26" s="632"/>
      <c r="CH26" s="632"/>
      <c r="CI26" s="632"/>
      <c r="CJ26" s="632"/>
      <c r="CK26" s="632"/>
      <c r="CL26" s="632"/>
      <c r="CM26" s="632"/>
      <c r="CN26" s="632"/>
      <c r="CO26" s="632"/>
      <c r="CP26" s="632"/>
      <c r="CQ26" s="633"/>
      <c r="CR26" s="634">
        <v>1666572</v>
      </c>
      <c r="CS26" s="635"/>
      <c r="CT26" s="635"/>
      <c r="CU26" s="635"/>
      <c r="CV26" s="635"/>
      <c r="CW26" s="635"/>
      <c r="CX26" s="635"/>
      <c r="CY26" s="636"/>
      <c r="CZ26" s="637">
        <v>7.8</v>
      </c>
      <c r="DA26" s="649"/>
      <c r="DB26" s="649"/>
      <c r="DC26" s="650"/>
      <c r="DD26" s="640">
        <v>1497392</v>
      </c>
      <c r="DE26" s="635"/>
      <c r="DF26" s="635"/>
      <c r="DG26" s="635"/>
      <c r="DH26" s="635"/>
      <c r="DI26" s="635"/>
      <c r="DJ26" s="635"/>
      <c r="DK26" s="636"/>
      <c r="DL26" s="640" t="s">
        <v>242</v>
      </c>
      <c r="DM26" s="635"/>
      <c r="DN26" s="635"/>
      <c r="DO26" s="635"/>
      <c r="DP26" s="635"/>
      <c r="DQ26" s="635"/>
      <c r="DR26" s="635"/>
      <c r="DS26" s="635"/>
      <c r="DT26" s="635"/>
      <c r="DU26" s="635"/>
      <c r="DV26" s="636"/>
      <c r="DW26" s="637" t="s">
        <v>242</v>
      </c>
      <c r="DX26" s="649"/>
      <c r="DY26" s="649"/>
      <c r="DZ26" s="649"/>
      <c r="EA26" s="649"/>
      <c r="EB26" s="649"/>
      <c r="EC26" s="661"/>
    </row>
    <row r="27" spans="2:133" ht="11.25" customHeight="1" x14ac:dyDescent="0.15">
      <c r="B27" s="631" t="s">
        <v>303</v>
      </c>
      <c r="C27" s="632"/>
      <c r="D27" s="632"/>
      <c r="E27" s="632"/>
      <c r="F27" s="632"/>
      <c r="G27" s="632"/>
      <c r="H27" s="632"/>
      <c r="I27" s="632"/>
      <c r="J27" s="632"/>
      <c r="K27" s="632"/>
      <c r="L27" s="632"/>
      <c r="M27" s="632"/>
      <c r="N27" s="632"/>
      <c r="O27" s="632"/>
      <c r="P27" s="632"/>
      <c r="Q27" s="633"/>
      <c r="R27" s="634">
        <v>34581</v>
      </c>
      <c r="S27" s="635"/>
      <c r="T27" s="635"/>
      <c r="U27" s="635"/>
      <c r="V27" s="635"/>
      <c r="W27" s="635"/>
      <c r="X27" s="635"/>
      <c r="Y27" s="636"/>
      <c r="Z27" s="672">
        <v>0.2</v>
      </c>
      <c r="AA27" s="672"/>
      <c r="AB27" s="672"/>
      <c r="AC27" s="672"/>
      <c r="AD27" s="673" t="s">
        <v>242</v>
      </c>
      <c r="AE27" s="673"/>
      <c r="AF27" s="673"/>
      <c r="AG27" s="673"/>
      <c r="AH27" s="673"/>
      <c r="AI27" s="673"/>
      <c r="AJ27" s="673"/>
      <c r="AK27" s="673"/>
      <c r="AL27" s="637" t="s">
        <v>141</v>
      </c>
      <c r="AM27" s="638"/>
      <c r="AN27" s="638"/>
      <c r="AO27" s="674"/>
      <c r="AP27" s="631" t="s">
        <v>304</v>
      </c>
      <c r="AQ27" s="632"/>
      <c r="AR27" s="632"/>
      <c r="AS27" s="632"/>
      <c r="AT27" s="632"/>
      <c r="AU27" s="632"/>
      <c r="AV27" s="632"/>
      <c r="AW27" s="632"/>
      <c r="AX27" s="632"/>
      <c r="AY27" s="632"/>
      <c r="AZ27" s="632"/>
      <c r="BA27" s="632"/>
      <c r="BB27" s="632"/>
      <c r="BC27" s="632"/>
      <c r="BD27" s="632"/>
      <c r="BE27" s="632"/>
      <c r="BF27" s="633"/>
      <c r="BG27" s="634">
        <v>4187409</v>
      </c>
      <c r="BH27" s="635"/>
      <c r="BI27" s="635"/>
      <c r="BJ27" s="635"/>
      <c r="BK27" s="635"/>
      <c r="BL27" s="635"/>
      <c r="BM27" s="635"/>
      <c r="BN27" s="636"/>
      <c r="BO27" s="672">
        <v>100</v>
      </c>
      <c r="BP27" s="672"/>
      <c r="BQ27" s="672"/>
      <c r="BR27" s="672"/>
      <c r="BS27" s="673">
        <v>8635</v>
      </c>
      <c r="BT27" s="673"/>
      <c r="BU27" s="673"/>
      <c r="BV27" s="673"/>
      <c r="BW27" s="673"/>
      <c r="BX27" s="673"/>
      <c r="BY27" s="673"/>
      <c r="BZ27" s="673"/>
      <c r="CA27" s="673"/>
      <c r="CB27" s="713"/>
      <c r="CD27" s="631" t="s">
        <v>305</v>
      </c>
      <c r="CE27" s="632"/>
      <c r="CF27" s="632"/>
      <c r="CG27" s="632"/>
      <c r="CH27" s="632"/>
      <c r="CI27" s="632"/>
      <c r="CJ27" s="632"/>
      <c r="CK27" s="632"/>
      <c r="CL27" s="632"/>
      <c r="CM27" s="632"/>
      <c r="CN27" s="632"/>
      <c r="CO27" s="632"/>
      <c r="CP27" s="632"/>
      <c r="CQ27" s="633"/>
      <c r="CR27" s="634">
        <v>3087144</v>
      </c>
      <c r="CS27" s="647"/>
      <c r="CT27" s="647"/>
      <c r="CU27" s="647"/>
      <c r="CV27" s="647"/>
      <c r="CW27" s="647"/>
      <c r="CX27" s="647"/>
      <c r="CY27" s="648"/>
      <c r="CZ27" s="637">
        <v>14.4</v>
      </c>
      <c r="DA27" s="649"/>
      <c r="DB27" s="649"/>
      <c r="DC27" s="650"/>
      <c r="DD27" s="640">
        <v>637278</v>
      </c>
      <c r="DE27" s="647"/>
      <c r="DF27" s="647"/>
      <c r="DG27" s="647"/>
      <c r="DH27" s="647"/>
      <c r="DI27" s="647"/>
      <c r="DJ27" s="647"/>
      <c r="DK27" s="648"/>
      <c r="DL27" s="640">
        <v>637278</v>
      </c>
      <c r="DM27" s="647"/>
      <c r="DN27" s="647"/>
      <c r="DO27" s="647"/>
      <c r="DP27" s="647"/>
      <c r="DQ27" s="647"/>
      <c r="DR27" s="647"/>
      <c r="DS27" s="647"/>
      <c r="DT27" s="647"/>
      <c r="DU27" s="647"/>
      <c r="DV27" s="648"/>
      <c r="DW27" s="637">
        <v>6.1</v>
      </c>
      <c r="DX27" s="649"/>
      <c r="DY27" s="649"/>
      <c r="DZ27" s="649"/>
      <c r="EA27" s="649"/>
      <c r="EB27" s="649"/>
      <c r="EC27" s="661"/>
    </row>
    <row r="28" spans="2:133" ht="11.25" customHeight="1" x14ac:dyDescent="0.15">
      <c r="B28" s="631" t="s">
        <v>306</v>
      </c>
      <c r="C28" s="632"/>
      <c r="D28" s="632"/>
      <c r="E28" s="632"/>
      <c r="F28" s="632"/>
      <c r="G28" s="632"/>
      <c r="H28" s="632"/>
      <c r="I28" s="632"/>
      <c r="J28" s="632"/>
      <c r="K28" s="632"/>
      <c r="L28" s="632"/>
      <c r="M28" s="632"/>
      <c r="N28" s="632"/>
      <c r="O28" s="632"/>
      <c r="P28" s="632"/>
      <c r="Q28" s="633"/>
      <c r="R28" s="634">
        <v>153157</v>
      </c>
      <c r="S28" s="635"/>
      <c r="T28" s="635"/>
      <c r="U28" s="635"/>
      <c r="V28" s="635"/>
      <c r="W28" s="635"/>
      <c r="X28" s="635"/>
      <c r="Y28" s="636"/>
      <c r="Z28" s="672">
        <v>0.7</v>
      </c>
      <c r="AA28" s="672"/>
      <c r="AB28" s="672"/>
      <c r="AC28" s="672"/>
      <c r="AD28" s="673">
        <v>7053</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307</v>
      </c>
      <c r="CE28" s="632"/>
      <c r="CF28" s="632"/>
      <c r="CG28" s="632"/>
      <c r="CH28" s="632"/>
      <c r="CI28" s="632"/>
      <c r="CJ28" s="632"/>
      <c r="CK28" s="632"/>
      <c r="CL28" s="632"/>
      <c r="CM28" s="632"/>
      <c r="CN28" s="632"/>
      <c r="CO28" s="632"/>
      <c r="CP28" s="632"/>
      <c r="CQ28" s="633"/>
      <c r="CR28" s="634">
        <v>2473522</v>
      </c>
      <c r="CS28" s="635"/>
      <c r="CT28" s="635"/>
      <c r="CU28" s="635"/>
      <c r="CV28" s="635"/>
      <c r="CW28" s="635"/>
      <c r="CX28" s="635"/>
      <c r="CY28" s="636"/>
      <c r="CZ28" s="637">
        <v>11.5</v>
      </c>
      <c r="DA28" s="649"/>
      <c r="DB28" s="649"/>
      <c r="DC28" s="650"/>
      <c r="DD28" s="640">
        <v>2458709</v>
      </c>
      <c r="DE28" s="635"/>
      <c r="DF28" s="635"/>
      <c r="DG28" s="635"/>
      <c r="DH28" s="635"/>
      <c r="DI28" s="635"/>
      <c r="DJ28" s="635"/>
      <c r="DK28" s="636"/>
      <c r="DL28" s="640">
        <v>2458709</v>
      </c>
      <c r="DM28" s="635"/>
      <c r="DN28" s="635"/>
      <c r="DO28" s="635"/>
      <c r="DP28" s="635"/>
      <c r="DQ28" s="635"/>
      <c r="DR28" s="635"/>
      <c r="DS28" s="635"/>
      <c r="DT28" s="635"/>
      <c r="DU28" s="635"/>
      <c r="DV28" s="636"/>
      <c r="DW28" s="637">
        <v>23.6</v>
      </c>
      <c r="DX28" s="649"/>
      <c r="DY28" s="649"/>
      <c r="DZ28" s="649"/>
      <c r="EA28" s="649"/>
      <c r="EB28" s="649"/>
      <c r="EC28" s="661"/>
    </row>
    <row r="29" spans="2:133" ht="11.25" customHeight="1" x14ac:dyDescent="0.15">
      <c r="B29" s="631" t="s">
        <v>308</v>
      </c>
      <c r="C29" s="632"/>
      <c r="D29" s="632"/>
      <c r="E29" s="632"/>
      <c r="F29" s="632"/>
      <c r="G29" s="632"/>
      <c r="H29" s="632"/>
      <c r="I29" s="632"/>
      <c r="J29" s="632"/>
      <c r="K29" s="632"/>
      <c r="L29" s="632"/>
      <c r="M29" s="632"/>
      <c r="N29" s="632"/>
      <c r="O29" s="632"/>
      <c r="P29" s="632"/>
      <c r="Q29" s="633"/>
      <c r="R29" s="634">
        <v>18659</v>
      </c>
      <c r="S29" s="635"/>
      <c r="T29" s="635"/>
      <c r="U29" s="635"/>
      <c r="V29" s="635"/>
      <c r="W29" s="635"/>
      <c r="X29" s="635"/>
      <c r="Y29" s="636"/>
      <c r="Z29" s="672">
        <v>0.1</v>
      </c>
      <c r="AA29" s="672"/>
      <c r="AB29" s="672"/>
      <c r="AC29" s="672"/>
      <c r="AD29" s="673" t="s">
        <v>242</v>
      </c>
      <c r="AE29" s="673"/>
      <c r="AF29" s="673"/>
      <c r="AG29" s="673"/>
      <c r="AH29" s="673"/>
      <c r="AI29" s="673"/>
      <c r="AJ29" s="673"/>
      <c r="AK29" s="673"/>
      <c r="AL29" s="637" t="s">
        <v>242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309</v>
      </c>
      <c r="CE29" s="654"/>
      <c r="CF29" s="631" t="s">
        <v>310</v>
      </c>
      <c r="CG29" s="632"/>
      <c r="CH29" s="632"/>
      <c r="CI29" s="632"/>
      <c r="CJ29" s="632"/>
      <c r="CK29" s="632"/>
      <c r="CL29" s="632"/>
      <c r="CM29" s="632"/>
      <c r="CN29" s="632"/>
      <c r="CO29" s="632"/>
      <c r="CP29" s="632"/>
      <c r="CQ29" s="633"/>
      <c r="CR29" s="634">
        <v>2473522</v>
      </c>
      <c r="CS29" s="647"/>
      <c r="CT29" s="647"/>
      <c r="CU29" s="647"/>
      <c r="CV29" s="647"/>
      <c r="CW29" s="647"/>
      <c r="CX29" s="647"/>
      <c r="CY29" s="648"/>
      <c r="CZ29" s="637">
        <v>11.5</v>
      </c>
      <c r="DA29" s="649"/>
      <c r="DB29" s="649"/>
      <c r="DC29" s="650"/>
      <c r="DD29" s="640">
        <v>2458709</v>
      </c>
      <c r="DE29" s="647"/>
      <c r="DF29" s="647"/>
      <c r="DG29" s="647"/>
      <c r="DH29" s="647"/>
      <c r="DI29" s="647"/>
      <c r="DJ29" s="647"/>
      <c r="DK29" s="648"/>
      <c r="DL29" s="640">
        <v>2458709</v>
      </c>
      <c r="DM29" s="647"/>
      <c r="DN29" s="647"/>
      <c r="DO29" s="647"/>
      <c r="DP29" s="647"/>
      <c r="DQ29" s="647"/>
      <c r="DR29" s="647"/>
      <c r="DS29" s="647"/>
      <c r="DT29" s="647"/>
      <c r="DU29" s="647"/>
      <c r="DV29" s="648"/>
      <c r="DW29" s="637">
        <v>23.6</v>
      </c>
      <c r="DX29" s="649"/>
      <c r="DY29" s="649"/>
      <c r="DZ29" s="649"/>
      <c r="EA29" s="649"/>
      <c r="EB29" s="649"/>
      <c r="EC29" s="661"/>
    </row>
    <row r="30" spans="2:133" ht="11.25" customHeight="1" x14ac:dyDescent="0.15">
      <c r="B30" s="631" t="s">
        <v>311</v>
      </c>
      <c r="C30" s="632"/>
      <c r="D30" s="632"/>
      <c r="E30" s="632"/>
      <c r="F30" s="632"/>
      <c r="G30" s="632"/>
      <c r="H30" s="632"/>
      <c r="I30" s="632"/>
      <c r="J30" s="632"/>
      <c r="K30" s="632"/>
      <c r="L30" s="632"/>
      <c r="M30" s="632"/>
      <c r="N30" s="632"/>
      <c r="O30" s="632"/>
      <c r="P30" s="632"/>
      <c r="Q30" s="633"/>
      <c r="R30" s="634">
        <v>2908014</v>
      </c>
      <c r="S30" s="635"/>
      <c r="T30" s="635"/>
      <c r="U30" s="635"/>
      <c r="V30" s="635"/>
      <c r="W30" s="635"/>
      <c r="X30" s="635"/>
      <c r="Y30" s="636"/>
      <c r="Z30" s="672">
        <v>13</v>
      </c>
      <c r="AA30" s="672"/>
      <c r="AB30" s="672"/>
      <c r="AC30" s="672"/>
      <c r="AD30" s="673" t="s">
        <v>247</v>
      </c>
      <c r="AE30" s="673"/>
      <c r="AF30" s="673"/>
      <c r="AG30" s="673"/>
      <c r="AH30" s="673"/>
      <c r="AI30" s="673"/>
      <c r="AJ30" s="673"/>
      <c r="AK30" s="673"/>
      <c r="AL30" s="637" t="s">
        <v>141</v>
      </c>
      <c r="AM30" s="638"/>
      <c r="AN30" s="638"/>
      <c r="AO30" s="674"/>
      <c r="AP30" s="686" t="s">
        <v>225</v>
      </c>
      <c r="AQ30" s="687"/>
      <c r="AR30" s="687"/>
      <c r="AS30" s="687"/>
      <c r="AT30" s="687"/>
      <c r="AU30" s="687"/>
      <c r="AV30" s="687"/>
      <c r="AW30" s="687"/>
      <c r="AX30" s="687"/>
      <c r="AY30" s="687"/>
      <c r="AZ30" s="687"/>
      <c r="BA30" s="687"/>
      <c r="BB30" s="687"/>
      <c r="BC30" s="687"/>
      <c r="BD30" s="687"/>
      <c r="BE30" s="687"/>
      <c r="BF30" s="688"/>
      <c r="BG30" s="686" t="s">
        <v>312</v>
      </c>
      <c r="BH30" s="704"/>
      <c r="BI30" s="704"/>
      <c r="BJ30" s="704"/>
      <c r="BK30" s="704"/>
      <c r="BL30" s="704"/>
      <c r="BM30" s="704"/>
      <c r="BN30" s="704"/>
      <c r="BO30" s="704"/>
      <c r="BP30" s="704"/>
      <c r="BQ30" s="705"/>
      <c r="BR30" s="686" t="s">
        <v>313</v>
      </c>
      <c r="BS30" s="704"/>
      <c r="BT30" s="704"/>
      <c r="BU30" s="704"/>
      <c r="BV30" s="704"/>
      <c r="BW30" s="704"/>
      <c r="BX30" s="704"/>
      <c r="BY30" s="704"/>
      <c r="BZ30" s="704"/>
      <c r="CA30" s="704"/>
      <c r="CB30" s="705"/>
      <c r="CD30" s="655"/>
      <c r="CE30" s="656"/>
      <c r="CF30" s="631" t="s">
        <v>314</v>
      </c>
      <c r="CG30" s="632"/>
      <c r="CH30" s="632"/>
      <c r="CI30" s="632"/>
      <c r="CJ30" s="632"/>
      <c r="CK30" s="632"/>
      <c r="CL30" s="632"/>
      <c r="CM30" s="632"/>
      <c r="CN30" s="632"/>
      <c r="CO30" s="632"/>
      <c r="CP30" s="632"/>
      <c r="CQ30" s="633"/>
      <c r="CR30" s="634">
        <v>2384591</v>
      </c>
      <c r="CS30" s="635"/>
      <c r="CT30" s="635"/>
      <c r="CU30" s="635"/>
      <c r="CV30" s="635"/>
      <c r="CW30" s="635"/>
      <c r="CX30" s="635"/>
      <c r="CY30" s="636"/>
      <c r="CZ30" s="637">
        <v>11.1</v>
      </c>
      <c r="DA30" s="649"/>
      <c r="DB30" s="649"/>
      <c r="DC30" s="650"/>
      <c r="DD30" s="640">
        <v>2370773</v>
      </c>
      <c r="DE30" s="635"/>
      <c r="DF30" s="635"/>
      <c r="DG30" s="635"/>
      <c r="DH30" s="635"/>
      <c r="DI30" s="635"/>
      <c r="DJ30" s="635"/>
      <c r="DK30" s="636"/>
      <c r="DL30" s="640">
        <v>2370773</v>
      </c>
      <c r="DM30" s="635"/>
      <c r="DN30" s="635"/>
      <c r="DO30" s="635"/>
      <c r="DP30" s="635"/>
      <c r="DQ30" s="635"/>
      <c r="DR30" s="635"/>
      <c r="DS30" s="635"/>
      <c r="DT30" s="635"/>
      <c r="DU30" s="635"/>
      <c r="DV30" s="636"/>
      <c r="DW30" s="637">
        <v>22.7</v>
      </c>
      <c r="DX30" s="649"/>
      <c r="DY30" s="649"/>
      <c r="DZ30" s="649"/>
      <c r="EA30" s="649"/>
      <c r="EB30" s="649"/>
      <c r="EC30" s="661"/>
    </row>
    <row r="31" spans="2:133" ht="11.25" customHeight="1" x14ac:dyDescent="0.15">
      <c r="B31" s="701" t="s">
        <v>315</v>
      </c>
      <c r="C31" s="702"/>
      <c r="D31" s="702"/>
      <c r="E31" s="702"/>
      <c r="F31" s="702"/>
      <c r="G31" s="702"/>
      <c r="H31" s="702"/>
      <c r="I31" s="702"/>
      <c r="J31" s="702"/>
      <c r="K31" s="702"/>
      <c r="L31" s="702"/>
      <c r="M31" s="702"/>
      <c r="N31" s="702"/>
      <c r="O31" s="702"/>
      <c r="P31" s="702"/>
      <c r="Q31" s="703"/>
      <c r="R31" s="634" t="s">
        <v>242</v>
      </c>
      <c r="S31" s="635"/>
      <c r="T31" s="635"/>
      <c r="U31" s="635"/>
      <c r="V31" s="635"/>
      <c r="W31" s="635"/>
      <c r="X31" s="635"/>
      <c r="Y31" s="636"/>
      <c r="Z31" s="672" t="s">
        <v>259</v>
      </c>
      <c r="AA31" s="672"/>
      <c r="AB31" s="672"/>
      <c r="AC31" s="672"/>
      <c r="AD31" s="673" t="s">
        <v>242</v>
      </c>
      <c r="AE31" s="673"/>
      <c r="AF31" s="673"/>
      <c r="AG31" s="673"/>
      <c r="AH31" s="673"/>
      <c r="AI31" s="673"/>
      <c r="AJ31" s="673"/>
      <c r="AK31" s="673"/>
      <c r="AL31" s="637" t="s">
        <v>242</v>
      </c>
      <c r="AM31" s="638"/>
      <c r="AN31" s="638"/>
      <c r="AO31" s="674"/>
      <c r="AP31" s="706" t="s">
        <v>316</v>
      </c>
      <c r="AQ31" s="707"/>
      <c r="AR31" s="707"/>
      <c r="AS31" s="707"/>
      <c r="AT31" s="708" t="s">
        <v>317</v>
      </c>
      <c r="AU31" s="212"/>
      <c r="AV31" s="212"/>
      <c r="AW31" s="212"/>
      <c r="AX31" s="692" t="s">
        <v>191</v>
      </c>
      <c r="AY31" s="693"/>
      <c r="AZ31" s="693"/>
      <c r="BA31" s="693"/>
      <c r="BB31" s="693"/>
      <c r="BC31" s="693"/>
      <c r="BD31" s="693"/>
      <c r="BE31" s="693"/>
      <c r="BF31" s="694"/>
      <c r="BG31" s="696">
        <v>99.3</v>
      </c>
      <c r="BH31" s="697"/>
      <c r="BI31" s="697"/>
      <c r="BJ31" s="697"/>
      <c r="BK31" s="697"/>
      <c r="BL31" s="697"/>
      <c r="BM31" s="698">
        <v>97.9</v>
      </c>
      <c r="BN31" s="697"/>
      <c r="BO31" s="697"/>
      <c r="BP31" s="697"/>
      <c r="BQ31" s="699"/>
      <c r="BR31" s="696">
        <v>99.4</v>
      </c>
      <c r="BS31" s="697"/>
      <c r="BT31" s="697"/>
      <c r="BU31" s="697"/>
      <c r="BV31" s="697"/>
      <c r="BW31" s="697"/>
      <c r="BX31" s="698">
        <v>98</v>
      </c>
      <c r="BY31" s="697"/>
      <c r="BZ31" s="697"/>
      <c r="CA31" s="697"/>
      <c r="CB31" s="699"/>
      <c r="CD31" s="655"/>
      <c r="CE31" s="656"/>
      <c r="CF31" s="631" t="s">
        <v>318</v>
      </c>
      <c r="CG31" s="632"/>
      <c r="CH31" s="632"/>
      <c r="CI31" s="632"/>
      <c r="CJ31" s="632"/>
      <c r="CK31" s="632"/>
      <c r="CL31" s="632"/>
      <c r="CM31" s="632"/>
      <c r="CN31" s="632"/>
      <c r="CO31" s="632"/>
      <c r="CP31" s="632"/>
      <c r="CQ31" s="633"/>
      <c r="CR31" s="634">
        <v>88931</v>
      </c>
      <c r="CS31" s="647"/>
      <c r="CT31" s="647"/>
      <c r="CU31" s="647"/>
      <c r="CV31" s="647"/>
      <c r="CW31" s="647"/>
      <c r="CX31" s="647"/>
      <c r="CY31" s="648"/>
      <c r="CZ31" s="637">
        <v>0.4</v>
      </c>
      <c r="DA31" s="649"/>
      <c r="DB31" s="649"/>
      <c r="DC31" s="650"/>
      <c r="DD31" s="640">
        <v>87936</v>
      </c>
      <c r="DE31" s="647"/>
      <c r="DF31" s="647"/>
      <c r="DG31" s="647"/>
      <c r="DH31" s="647"/>
      <c r="DI31" s="647"/>
      <c r="DJ31" s="647"/>
      <c r="DK31" s="648"/>
      <c r="DL31" s="640">
        <v>87936</v>
      </c>
      <c r="DM31" s="647"/>
      <c r="DN31" s="647"/>
      <c r="DO31" s="647"/>
      <c r="DP31" s="647"/>
      <c r="DQ31" s="647"/>
      <c r="DR31" s="647"/>
      <c r="DS31" s="647"/>
      <c r="DT31" s="647"/>
      <c r="DU31" s="647"/>
      <c r="DV31" s="648"/>
      <c r="DW31" s="637">
        <v>0.8</v>
      </c>
      <c r="DX31" s="649"/>
      <c r="DY31" s="649"/>
      <c r="DZ31" s="649"/>
      <c r="EA31" s="649"/>
      <c r="EB31" s="649"/>
      <c r="EC31" s="661"/>
    </row>
    <row r="32" spans="2:133" ht="11.25" customHeight="1" x14ac:dyDescent="0.15">
      <c r="B32" s="631" t="s">
        <v>319</v>
      </c>
      <c r="C32" s="632"/>
      <c r="D32" s="632"/>
      <c r="E32" s="632"/>
      <c r="F32" s="632"/>
      <c r="G32" s="632"/>
      <c r="H32" s="632"/>
      <c r="I32" s="632"/>
      <c r="J32" s="632"/>
      <c r="K32" s="632"/>
      <c r="L32" s="632"/>
      <c r="M32" s="632"/>
      <c r="N32" s="632"/>
      <c r="O32" s="632"/>
      <c r="P32" s="632"/>
      <c r="Q32" s="633"/>
      <c r="R32" s="634">
        <v>1221833</v>
      </c>
      <c r="S32" s="635"/>
      <c r="T32" s="635"/>
      <c r="U32" s="635"/>
      <c r="V32" s="635"/>
      <c r="W32" s="635"/>
      <c r="X32" s="635"/>
      <c r="Y32" s="636"/>
      <c r="Z32" s="672">
        <v>5.4</v>
      </c>
      <c r="AA32" s="672"/>
      <c r="AB32" s="672"/>
      <c r="AC32" s="672"/>
      <c r="AD32" s="673" t="s">
        <v>141</v>
      </c>
      <c r="AE32" s="673"/>
      <c r="AF32" s="673"/>
      <c r="AG32" s="673"/>
      <c r="AH32" s="673"/>
      <c r="AI32" s="673"/>
      <c r="AJ32" s="673"/>
      <c r="AK32" s="673"/>
      <c r="AL32" s="637" t="s">
        <v>242</v>
      </c>
      <c r="AM32" s="638"/>
      <c r="AN32" s="638"/>
      <c r="AO32" s="674"/>
      <c r="AP32" s="675"/>
      <c r="AQ32" s="676"/>
      <c r="AR32" s="676"/>
      <c r="AS32" s="676"/>
      <c r="AT32" s="709"/>
      <c r="AU32" s="208" t="s">
        <v>320</v>
      </c>
      <c r="AX32" s="631" t="s">
        <v>321</v>
      </c>
      <c r="AY32" s="632"/>
      <c r="AZ32" s="632"/>
      <c r="BA32" s="632"/>
      <c r="BB32" s="632"/>
      <c r="BC32" s="632"/>
      <c r="BD32" s="632"/>
      <c r="BE32" s="632"/>
      <c r="BF32" s="633"/>
      <c r="BG32" s="700">
        <v>99.5</v>
      </c>
      <c r="BH32" s="647"/>
      <c r="BI32" s="647"/>
      <c r="BJ32" s="647"/>
      <c r="BK32" s="647"/>
      <c r="BL32" s="647"/>
      <c r="BM32" s="638">
        <v>98.8</v>
      </c>
      <c r="BN32" s="647"/>
      <c r="BO32" s="647"/>
      <c r="BP32" s="647"/>
      <c r="BQ32" s="670"/>
      <c r="BR32" s="700">
        <v>99.5</v>
      </c>
      <c r="BS32" s="647"/>
      <c r="BT32" s="647"/>
      <c r="BU32" s="647"/>
      <c r="BV32" s="647"/>
      <c r="BW32" s="647"/>
      <c r="BX32" s="638">
        <v>98.9</v>
      </c>
      <c r="BY32" s="647"/>
      <c r="BZ32" s="647"/>
      <c r="CA32" s="647"/>
      <c r="CB32" s="670"/>
      <c r="CD32" s="657"/>
      <c r="CE32" s="658"/>
      <c r="CF32" s="631" t="s">
        <v>322</v>
      </c>
      <c r="CG32" s="632"/>
      <c r="CH32" s="632"/>
      <c r="CI32" s="632"/>
      <c r="CJ32" s="632"/>
      <c r="CK32" s="632"/>
      <c r="CL32" s="632"/>
      <c r="CM32" s="632"/>
      <c r="CN32" s="632"/>
      <c r="CO32" s="632"/>
      <c r="CP32" s="632"/>
      <c r="CQ32" s="633"/>
      <c r="CR32" s="634" t="s">
        <v>141</v>
      </c>
      <c r="CS32" s="635"/>
      <c r="CT32" s="635"/>
      <c r="CU32" s="635"/>
      <c r="CV32" s="635"/>
      <c r="CW32" s="635"/>
      <c r="CX32" s="635"/>
      <c r="CY32" s="636"/>
      <c r="CZ32" s="637" t="s">
        <v>242</v>
      </c>
      <c r="DA32" s="649"/>
      <c r="DB32" s="649"/>
      <c r="DC32" s="650"/>
      <c r="DD32" s="640" t="s">
        <v>259</v>
      </c>
      <c r="DE32" s="635"/>
      <c r="DF32" s="635"/>
      <c r="DG32" s="635"/>
      <c r="DH32" s="635"/>
      <c r="DI32" s="635"/>
      <c r="DJ32" s="635"/>
      <c r="DK32" s="636"/>
      <c r="DL32" s="640" t="s">
        <v>242</v>
      </c>
      <c r="DM32" s="635"/>
      <c r="DN32" s="635"/>
      <c r="DO32" s="635"/>
      <c r="DP32" s="635"/>
      <c r="DQ32" s="635"/>
      <c r="DR32" s="635"/>
      <c r="DS32" s="635"/>
      <c r="DT32" s="635"/>
      <c r="DU32" s="635"/>
      <c r="DV32" s="636"/>
      <c r="DW32" s="637" t="s">
        <v>141</v>
      </c>
      <c r="DX32" s="649"/>
      <c r="DY32" s="649"/>
      <c r="DZ32" s="649"/>
      <c r="EA32" s="649"/>
      <c r="EB32" s="649"/>
      <c r="EC32" s="661"/>
    </row>
    <row r="33" spans="2:133" ht="11.25" customHeight="1" x14ac:dyDescent="0.15">
      <c r="B33" s="631" t="s">
        <v>323</v>
      </c>
      <c r="C33" s="632"/>
      <c r="D33" s="632"/>
      <c r="E33" s="632"/>
      <c r="F33" s="632"/>
      <c r="G33" s="632"/>
      <c r="H33" s="632"/>
      <c r="I33" s="632"/>
      <c r="J33" s="632"/>
      <c r="K33" s="632"/>
      <c r="L33" s="632"/>
      <c r="M33" s="632"/>
      <c r="N33" s="632"/>
      <c r="O33" s="632"/>
      <c r="P33" s="632"/>
      <c r="Q33" s="633"/>
      <c r="R33" s="634">
        <v>8905</v>
      </c>
      <c r="S33" s="635"/>
      <c r="T33" s="635"/>
      <c r="U33" s="635"/>
      <c r="V33" s="635"/>
      <c r="W33" s="635"/>
      <c r="X33" s="635"/>
      <c r="Y33" s="636"/>
      <c r="Z33" s="672">
        <v>0</v>
      </c>
      <c r="AA33" s="672"/>
      <c r="AB33" s="672"/>
      <c r="AC33" s="672"/>
      <c r="AD33" s="673" t="s">
        <v>242</v>
      </c>
      <c r="AE33" s="673"/>
      <c r="AF33" s="673"/>
      <c r="AG33" s="673"/>
      <c r="AH33" s="673"/>
      <c r="AI33" s="673"/>
      <c r="AJ33" s="673"/>
      <c r="AK33" s="673"/>
      <c r="AL33" s="637" t="s">
        <v>242</v>
      </c>
      <c r="AM33" s="638"/>
      <c r="AN33" s="638"/>
      <c r="AO33" s="674"/>
      <c r="AP33" s="677"/>
      <c r="AQ33" s="678"/>
      <c r="AR33" s="678"/>
      <c r="AS33" s="678"/>
      <c r="AT33" s="710"/>
      <c r="AU33" s="213"/>
      <c r="AV33" s="213"/>
      <c r="AW33" s="213"/>
      <c r="AX33" s="615" t="s">
        <v>324</v>
      </c>
      <c r="AY33" s="616"/>
      <c r="AZ33" s="616"/>
      <c r="BA33" s="616"/>
      <c r="BB33" s="616"/>
      <c r="BC33" s="616"/>
      <c r="BD33" s="616"/>
      <c r="BE33" s="616"/>
      <c r="BF33" s="617"/>
      <c r="BG33" s="695">
        <v>99.2</v>
      </c>
      <c r="BH33" s="619"/>
      <c r="BI33" s="619"/>
      <c r="BJ33" s="619"/>
      <c r="BK33" s="619"/>
      <c r="BL33" s="619"/>
      <c r="BM33" s="665">
        <v>97</v>
      </c>
      <c r="BN33" s="619"/>
      <c r="BO33" s="619"/>
      <c r="BP33" s="619"/>
      <c r="BQ33" s="682"/>
      <c r="BR33" s="695">
        <v>99.2</v>
      </c>
      <c r="BS33" s="619"/>
      <c r="BT33" s="619"/>
      <c r="BU33" s="619"/>
      <c r="BV33" s="619"/>
      <c r="BW33" s="619"/>
      <c r="BX33" s="665">
        <v>97.1</v>
      </c>
      <c r="BY33" s="619"/>
      <c r="BZ33" s="619"/>
      <c r="CA33" s="619"/>
      <c r="CB33" s="682"/>
      <c r="CD33" s="631" t="s">
        <v>325</v>
      </c>
      <c r="CE33" s="632"/>
      <c r="CF33" s="632"/>
      <c r="CG33" s="632"/>
      <c r="CH33" s="632"/>
      <c r="CI33" s="632"/>
      <c r="CJ33" s="632"/>
      <c r="CK33" s="632"/>
      <c r="CL33" s="632"/>
      <c r="CM33" s="632"/>
      <c r="CN33" s="632"/>
      <c r="CO33" s="632"/>
      <c r="CP33" s="632"/>
      <c r="CQ33" s="633"/>
      <c r="CR33" s="634">
        <v>11917010</v>
      </c>
      <c r="CS33" s="647"/>
      <c r="CT33" s="647"/>
      <c r="CU33" s="647"/>
      <c r="CV33" s="647"/>
      <c r="CW33" s="647"/>
      <c r="CX33" s="647"/>
      <c r="CY33" s="648"/>
      <c r="CZ33" s="637">
        <v>55.5</v>
      </c>
      <c r="DA33" s="649"/>
      <c r="DB33" s="649"/>
      <c r="DC33" s="650"/>
      <c r="DD33" s="640">
        <v>6321440</v>
      </c>
      <c r="DE33" s="647"/>
      <c r="DF33" s="647"/>
      <c r="DG33" s="647"/>
      <c r="DH33" s="647"/>
      <c r="DI33" s="647"/>
      <c r="DJ33" s="647"/>
      <c r="DK33" s="648"/>
      <c r="DL33" s="640">
        <v>3977104</v>
      </c>
      <c r="DM33" s="647"/>
      <c r="DN33" s="647"/>
      <c r="DO33" s="647"/>
      <c r="DP33" s="647"/>
      <c r="DQ33" s="647"/>
      <c r="DR33" s="647"/>
      <c r="DS33" s="647"/>
      <c r="DT33" s="647"/>
      <c r="DU33" s="647"/>
      <c r="DV33" s="648"/>
      <c r="DW33" s="637">
        <v>38.200000000000003</v>
      </c>
      <c r="DX33" s="649"/>
      <c r="DY33" s="649"/>
      <c r="DZ33" s="649"/>
      <c r="EA33" s="649"/>
      <c r="EB33" s="649"/>
      <c r="EC33" s="661"/>
    </row>
    <row r="34" spans="2:133" ht="11.25" customHeight="1" x14ac:dyDescent="0.15">
      <c r="B34" s="631" t="s">
        <v>326</v>
      </c>
      <c r="C34" s="632"/>
      <c r="D34" s="632"/>
      <c r="E34" s="632"/>
      <c r="F34" s="632"/>
      <c r="G34" s="632"/>
      <c r="H34" s="632"/>
      <c r="I34" s="632"/>
      <c r="J34" s="632"/>
      <c r="K34" s="632"/>
      <c r="L34" s="632"/>
      <c r="M34" s="632"/>
      <c r="N34" s="632"/>
      <c r="O34" s="632"/>
      <c r="P34" s="632"/>
      <c r="Q34" s="633"/>
      <c r="R34" s="634">
        <v>3149710</v>
      </c>
      <c r="S34" s="635"/>
      <c r="T34" s="635"/>
      <c r="U34" s="635"/>
      <c r="V34" s="635"/>
      <c r="W34" s="635"/>
      <c r="X34" s="635"/>
      <c r="Y34" s="636"/>
      <c r="Z34" s="672">
        <v>14</v>
      </c>
      <c r="AA34" s="672"/>
      <c r="AB34" s="672"/>
      <c r="AC34" s="672"/>
      <c r="AD34" s="673" t="s">
        <v>141</v>
      </c>
      <c r="AE34" s="673"/>
      <c r="AF34" s="673"/>
      <c r="AG34" s="673"/>
      <c r="AH34" s="673"/>
      <c r="AI34" s="673"/>
      <c r="AJ34" s="673"/>
      <c r="AK34" s="673"/>
      <c r="AL34" s="637" t="s">
        <v>242</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327</v>
      </c>
      <c r="CE34" s="632"/>
      <c r="CF34" s="632"/>
      <c r="CG34" s="632"/>
      <c r="CH34" s="632"/>
      <c r="CI34" s="632"/>
      <c r="CJ34" s="632"/>
      <c r="CK34" s="632"/>
      <c r="CL34" s="632"/>
      <c r="CM34" s="632"/>
      <c r="CN34" s="632"/>
      <c r="CO34" s="632"/>
      <c r="CP34" s="632"/>
      <c r="CQ34" s="633"/>
      <c r="CR34" s="634">
        <v>3283056</v>
      </c>
      <c r="CS34" s="635"/>
      <c r="CT34" s="635"/>
      <c r="CU34" s="635"/>
      <c r="CV34" s="635"/>
      <c r="CW34" s="635"/>
      <c r="CX34" s="635"/>
      <c r="CY34" s="636"/>
      <c r="CZ34" s="637">
        <v>15.3</v>
      </c>
      <c r="DA34" s="649"/>
      <c r="DB34" s="649"/>
      <c r="DC34" s="650"/>
      <c r="DD34" s="640">
        <v>1695342</v>
      </c>
      <c r="DE34" s="635"/>
      <c r="DF34" s="635"/>
      <c r="DG34" s="635"/>
      <c r="DH34" s="635"/>
      <c r="DI34" s="635"/>
      <c r="DJ34" s="635"/>
      <c r="DK34" s="636"/>
      <c r="DL34" s="640">
        <v>1316169</v>
      </c>
      <c r="DM34" s="635"/>
      <c r="DN34" s="635"/>
      <c r="DO34" s="635"/>
      <c r="DP34" s="635"/>
      <c r="DQ34" s="635"/>
      <c r="DR34" s="635"/>
      <c r="DS34" s="635"/>
      <c r="DT34" s="635"/>
      <c r="DU34" s="635"/>
      <c r="DV34" s="636"/>
      <c r="DW34" s="637">
        <v>12.6</v>
      </c>
      <c r="DX34" s="649"/>
      <c r="DY34" s="649"/>
      <c r="DZ34" s="649"/>
      <c r="EA34" s="649"/>
      <c r="EB34" s="649"/>
      <c r="EC34" s="661"/>
    </row>
    <row r="35" spans="2:133" ht="11.25" customHeight="1" x14ac:dyDescent="0.15">
      <c r="B35" s="631" t="s">
        <v>328</v>
      </c>
      <c r="C35" s="632"/>
      <c r="D35" s="632"/>
      <c r="E35" s="632"/>
      <c r="F35" s="632"/>
      <c r="G35" s="632"/>
      <c r="H35" s="632"/>
      <c r="I35" s="632"/>
      <c r="J35" s="632"/>
      <c r="K35" s="632"/>
      <c r="L35" s="632"/>
      <c r="M35" s="632"/>
      <c r="N35" s="632"/>
      <c r="O35" s="632"/>
      <c r="P35" s="632"/>
      <c r="Q35" s="633"/>
      <c r="R35" s="634">
        <v>1491027</v>
      </c>
      <c r="S35" s="635"/>
      <c r="T35" s="635"/>
      <c r="U35" s="635"/>
      <c r="V35" s="635"/>
      <c r="W35" s="635"/>
      <c r="X35" s="635"/>
      <c r="Y35" s="636"/>
      <c r="Z35" s="672">
        <v>6.6</v>
      </c>
      <c r="AA35" s="672"/>
      <c r="AB35" s="672"/>
      <c r="AC35" s="672"/>
      <c r="AD35" s="673" t="s">
        <v>247</v>
      </c>
      <c r="AE35" s="673"/>
      <c r="AF35" s="673"/>
      <c r="AG35" s="673"/>
      <c r="AH35" s="673"/>
      <c r="AI35" s="673"/>
      <c r="AJ35" s="673"/>
      <c r="AK35" s="673"/>
      <c r="AL35" s="637" t="s">
        <v>242</v>
      </c>
      <c r="AM35" s="638"/>
      <c r="AN35" s="638"/>
      <c r="AO35" s="674"/>
      <c r="AP35" s="218"/>
      <c r="AQ35" s="686" t="s">
        <v>329</v>
      </c>
      <c r="AR35" s="687"/>
      <c r="AS35" s="687"/>
      <c r="AT35" s="687"/>
      <c r="AU35" s="687"/>
      <c r="AV35" s="687"/>
      <c r="AW35" s="687"/>
      <c r="AX35" s="687"/>
      <c r="AY35" s="687"/>
      <c r="AZ35" s="687"/>
      <c r="BA35" s="687"/>
      <c r="BB35" s="687"/>
      <c r="BC35" s="687"/>
      <c r="BD35" s="687"/>
      <c r="BE35" s="687"/>
      <c r="BF35" s="688"/>
      <c r="BG35" s="686" t="s">
        <v>330</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331</v>
      </c>
      <c r="CE35" s="632"/>
      <c r="CF35" s="632"/>
      <c r="CG35" s="632"/>
      <c r="CH35" s="632"/>
      <c r="CI35" s="632"/>
      <c r="CJ35" s="632"/>
      <c r="CK35" s="632"/>
      <c r="CL35" s="632"/>
      <c r="CM35" s="632"/>
      <c r="CN35" s="632"/>
      <c r="CO35" s="632"/>
      <c r="CP35" s="632"/>
      <c r="CQ35" s="633"/>
      <c r="CR35" s="634">
        <v>54165</v>
      </c>
      <c r="CS35" s="647"/>
      <c r="CT35" s="647"/>
      <c r="CU35" s="647"/>
      <c r="CV35" s="647"/>
      <c r="CW35" s="647"/>
      <c r="CX35" s="647"/>
      <c r="CY35" s="648"/>
      <c r="CZ35" s="637">
        <v>0.3</v>
      </c>
      <c r="DA35" s="649"/>
      <c r="DB35" s="649"/>
      <c r="DC35" s="650"/>
      <c r="DD35" s="640">
        <v>23088</v>
      </c>
      <c r="DE35" s="647"/>
      <c r="DF35" s="647"/>
      <c r="DG35" s="647"/>
      <c r="DH35" s="647"/>
      <c r="DI35" s="647"/>
      <c r="DJ35" s="647"/>
      <c r="DK35" s="648"/>
      <c r="DL35" s="640">
        <v>23088</v>
      </c>
      <c r="DM35" s="647"/>
      <c r="DN35" s="647"/>
      <c r="DO35" s="647"/>
      <c r="DP35" s="647"/>
      <c r="DQ35" s="647"/>
      <c r="DR35" s="647"/>
      <c r="DS35" s="647"/>
      <c r="DT35" s="647"/>
      <c r="DU35" s="647"/>
      <c r="DV35" s="648"/>
      <c r="DW35" s="637">
        <v>0.2</v>
      </c>
      <c r="DX35" s="649"/>
      <c r="DY35" s="649"/>
      <c r="DZ35" s="649"/>
      <c r="EA35" s="649"/>
      <c r="EB35" s="649"/>
      <c r="EC35" s="661"/>
    </row>
    <row r="36" spans="2:133" ht="11.25" customHeight="1" x14ac:dyDescent="0.15">
      <c r="B36" s="631" t="s">
        <v>332</v>
      </c>
      <c r="C36" s="632"/>
      <c r="D36" s="632"/>
      <c r="E36" s="632"/>
      <c r="F36" s="632"/>
      <c r="G36" s="632"/>
      <c r="H36" s="632"/>
      <c r="I36" s="632"/>
      <c r="J36" s="632"/>
      <c r="K36" s="632"/>
      <c r="L36" s="632"/>
      <c r="M36" s="632"/>
      <c r="N36" s="632"/>
      <c r="O36" s="632"/>
      <c r="P36" s="632"/>
      <c r="Q36" s="633"/>
      <c r="R36" s="634">
        <v>1279735</v>
      </c>
      <c r="S36" s="635"/>
      <c r="T36" s="635"/>
      <c r="U36" s="635"/>
      <c r="V36" s="635"/>
      <c r="W36" s="635"/>
      <c r="X36" s="635"/>
      <c r="Y36" s="636"/>
      <c r="Z36" s="672">
        <v>5.7</v>
      </c>
      <c r="AA36" s="672"/>
      <c r="AB36" s="672"/>
      <c r="AC36" s="672"/>
      <c r="AD36" s="673" t="s">
        <v>242</v>
      </c>
      <c r="AE36" s="673"/>
      <c r="AF36" s="673"/>
      <c r="AG36" s="673"/>
      <c r="AH36" s="673"/>
      <c r="AI36" s="673"/>
      <c r="AJ36" s="673"/>
      <c r="AK36" s="673"/>
      <c r="AL36" s="637" t="s">
        <v>242</v>
      </c>
      <c r="AM36" s="638"/>
      <c r="AN36" s="638"/>
      <c r="AO36" s="674"/>
      <c r="AP36" s="218"/>
      <c r="AQ36" s="683" t="s">
        <v>333</v>
      </c>
      <c r="AR36" s="684"/>
      <c r="AS36" s="684"/>
      <c r="AT36" s="684"/>
      <c r="AU36" s="684"/>
      <c r="AV36" s="684"/>
      <c r="AW36" s="684"/>
      <c r="AX36" s="684"/>
      <c r="AY36" s="685"/>
      <c r="AZ36" s="689">
        <v>2132729</v>
      </c>
      <c r="BA36" s="690"/>
      <c r="BB36" s="690"/>
      <c r="BC36" s="690"/>
      <c r="BD36" s="690"/>
      <c r="BE36" s="690"/>
      <c r="BF36" s="691"/>
      <c r="BG36" s="692" t="s">
        <v>334</v>
      </c>
      <c r="BH36" s="693"/>
      <c r="BI36" s="693"/>
      <c r="BJ36" s="693"/>
      <c r="BK36" s="693"/>
      <c r="BL36" s="693"/>
      <c r="BM36" s="693"/>
      <c r="BN36" s="693"/>
      <c r="BO36" s="693"/>
      <c r="BP36" s="693"/>
      <c r="BQ36" s="693"/>
      <c r="BR36" s="693"/>
      <c r="BS36" s="693"/>
      <c r="BT36" s="693"/>
      <c r="BU36" s="694"/>
      <c r="BV36" s="689">
        <v>26063</v>
      </c>
      <c r="BW36" s="690"/>
      <c r="BX36" s="690"/>
      <c r="BY36" s="690"/>
      <c r="BZ36" s="690"/>
      <c r="CA36" s="690"/>
      <c r="CB36" s="691"/>
      <c r="CD36" s="631" t="s">
        <v>335</v>
      </c>
      <c r="CE36" s="632"/>
      <c r="CF36" s="632"/>
      <c r="CG36" s="632"/>
      <c r="CH36" s="632"/>
      <c r="CI36" s="632"/>
      <c r="CJ36" s="632"/>
      <c r="CK36" s="632"/>
      <c r="CL36" s="632"/>
      <c r="CM36" s="632"/>
      <c r="CN36" s="632"/>
      <c r="CO36" s="632"/>
      <c r="CP36" s="632"/>
      <c r="CQ36" s="633"/>
      <c r="CR36" s="634">
        <v>4722956</v>
      </c>
      <c r="CS36" s="635"/>
      <c r="CT36" s="635"/>
      <c r="CU36" s="635"/>
      <c r="CV36" s="635"/>
      <c r="CW36" s="635"/>
      <c r="CX36" s="635"/>
      <c r="CY36" s="636"/>
      <c r="CZ36" s="637">
        <v>22</v>
      </c>
      <c r="DA36" s="649"/>
      <c r="DB36" s="649"/>
      <c r="DC36" s="650"/>
      <c r="DD36" s="640">
        <v>3186625</v>
      </c>
      <c r="DE36" s="635"/>
      <c r="DF36" s="635"/>
      <c r="DG36" s="635"/>
      <c r="DH36" s="635"/>
      <c r="DI36" s="635"/>
      <c r="DJ36" s="635"/>
      <c r="DK36" s="636"/>
      <c r="DL36" s="640">
        <v>1922811</v>
      </c>
      <c r="DM36" s="635"/>
      <c r="DN36" s="635"/>
      <c r="DO36" s="635"/>
      <c r="DP36" s="635"/>
      <c r="DQ36" s="635"/>
      <c r="DR36" s="635"/>
      <c r="DS36" s="635"/>
      <c r="DT36" s="635"/>
      <c r="DU36" s="635"/>
      <c r="DV36" s="636"/>
      <c r="DW36" s="637">
        <v>18.399999999999999</v>
      </c>
      <c r="DX36" s="649"/>
      <c r="DY36" s="649"/>
      <c r="DZ36" s="649"/>
      <c r="EA36" s="649"/>
      <c r="EB36" s="649"/>
      <c r="EC36" s="661"/>
    </row>
    <row r="37" spans="2:133" ht="11.25" customHeight="1" x14ac:dyDescent="0.15">
      <c r="B37" s="631" t="s">
        <v>336</v>
      </c>
      <c r="C37" s="632"/>
      <c r="D37" s="632"/>
      <c r="E37" s="632"/>
      <c r="F37" s="632"/>
      <c r="G37" s="632"/>
      <c r="H37" s="632"/>
      <c r="I37" s="632"/>
      <c r="J37" s="632"/>
      <c r="K37" s="632"/>
      <c r="L37" s="632"/>
      <c r="M37" s="632"/>
      <c r="N37" s="632"/>
      <c r="O37" s="632"/>
      <c r="P37" s="632"/>
      <c r="Q37" s="633"/>
      <c r="R37" s="634">
        <v>246716</v>
      </c>
      <c r="S37" s="635"/>
      <c r="T37" s="635"/>
      <c r="U37" s="635"/>
      <c r="V37" s="635"/>
      <c r="W37" s="635"/>
      <c r="X37" s="635"/>
      <c r="Y37" s="636"/>
      <c r="Z37" s="672">
        <v>1.1000000000000001</v>
      </c>
      <c r="AA37" s="672"/>
      <c r="AB37" s="672"/>
      <c r="AC37" s="672"/>
      <c r="AD37" s="673">
        <v>41</v>
      </c>
      <c r="AE37" s="673"/>
      <c r="AF37" s="673"/>
      <c r="AG37" s="673"/>
      <c r="AH37" s="673"/>
      <c r="AI37" s="673"/>
      <c r="AJ37" s="673"/>
      <c r="AK37" s="673"/>
      <c r="AL37" s="637">
        <v>0</v>
      </c>
      <c r="AM37" s="638"/>
      <c r="AN37" s="638"/>
      <c r="AO37" s="674"/>
      <c r="AQ37" s="667" t="s">
        <v>337</v>
      </c>
      <c r="AR37" s="668"/>
      <c r="AS37" s="668"/>
      <c r="AT37" s="668"/>
      <c r="AU37" s="668"/>
      <c r="AV37" s="668"/>
      <c r="AW37" s="668"/>
      <c r="AX37" s="668"/>
      <c r="AY37" s="669"/>
      <c r="AZ37" s="634">
        <v>797200</v>
      </c>
      <c r="BA37" s="635"/>
      <c r="BB37" s="635"/>
      <c r="BC37" s="635"/>
      <c r="BD37" s="647"/>
      <c r="BE37" s="647"/>
      <c r="BF37" s="670"/>
      <c r="BG37" s="631" t="s">
        <v>338</v>
      </c>
      <c r="BH37" s="632"/>
      <c r="BI37" s="632"/>
      <c r="BJ37" s="632"/>
      <c r="BK37" s="632"/>
      <c r="BL37" s="632"/>
      <c r="BM37" s="632"/>
      <c r="BN37" s="632"/>
      <c r="BO37" s="632"/>
      <c r="BP37" s="632"/>
      <c r="BQ37" s="632"/>
      <c r="BR37" s="632"/>
      <c r="BS37" s="632"/>
      <c r="BT37" s="632"/>
      <c r="BU37" s="633"/>
      <c r="BV37" s="634">
        <v>-3084</v>
      </c>
      <c r="BW37" s="635"/>
      <c r="BX37" s="635"/>
      <c r="BY37" s="635"/>
      <c r="BZ37" s="635"/>
      <c r="CA37" s="635"/>
      <c r="CB37" s="671"/>
      <c r="CD37" s="631" t="s">
        <v>339</v>
      </c>
      <c r="CE37" s="632"/>
      <c r="CF37" s="632"/>
      <c r="CG37" s="632"/>
      <c r="CH37" s="632"/>
      <c r="CI37" s="632"/>
      <c r="CJ37" s="632"/>
      <c r="CK37" s="632"/>
      <c r="CL37" s="632"/>
      <c r="CM37" s="632"/>
      <c r="CN37" s="632"/>
      <c r="CO37" s="632"/>
      <c r="CP37" s="632"/>
      <c r="CQ37" s="633"/>
      <c r="CR37" s="634">
        <v>811918</v>
      </c>
      <c r="CS37" s="647"/>
      <c r="CT37" s="647"/>
      <c r="CU37" s="647"/>
      <c r="CV37" s="647"/>
      <c r="CW37" s="647"/>
      <c r="CX37" s="647"/>
      <c r="CY37" s="648"/>
      <c r="CZ37" s="637">
        <v>3.8</v>
      </c>
      <c r="DA37" s="649"/>
      <c r="DB37" s="649"/>
      <c r="DC37" s="650"/>
      <c r="DD37" s="640">
        <v>796003</v>
      </c>
      <c r="DE37" s="647"/>
      <c r="DF37" s="647"/>
      <c r="DG37" s="647"/>
      <c r="DH37" s="647"/>
      <c r="DI37" s="647"/>
      <c r="DJ37" s="647"/>
      <c r="DK37" s="648"/>
      <c r="DL37" s="640">
        <v>761812</v>
      </c>
      <c r="DM37" s="647"/>
      <c r="DN37" s="647"/>
      <c r="DO37" s="647"/>
      <c r="DP37" s="647"/>
      <c r="DQ37" s="647"/>
      <c r="DR37" s="647"/>
      <c r="DS37" s="647"/>
      <c r="DT37" s="647"/>
      <c r="DU37" s="647"/>
      <c r="DV37" s="648"/>
      <c r="DW37" s="637">
        <v>7.3</v>
      </c>
      <c r="DX37" s="649"/>
      <c r="DY37" s="649"/>
      <c r="DZ37" s="649"/>
      <c r="EA37" s="649"/>
      <c r="EB37" s="649"/>
      <c r="EC37" s="661"/>
    </row>
    <row r="38" spans="2:133" ht="11.25" customHeight="1" x14ac:dyDescent="0.15">
      <c r="B38" s="631" t="s">
        <v>340</v>
      </c>
      <c r="C38" s="632"/>
      <c r="D38" s="632"/>
      <c r="E38" s="632"/>
      <c r="F38" s="632"/>
      <c r="G38" s="632"/>
      <c r="H38" s="632"/>
      <c r="I38" s="632"/>
      <c r="J38" s="632"/>
      <c r="K38" s="632"/>
      <c r="L38" s="632"/>
      <c r="M38" s="632"/>
      <c r="N38" s="632"/>
      <c r="O38" s="632"/>
      <c r="P38" s="632"/>
      <c r="Q38" s="633"/>
      <c r="R38" s="634">
        <v>784400</v>
      </c>
      <c r="S38" s="635"/>
      <c r="T38" s="635"/>
      <c r="U38" s="635"/>
      <c r="V38" s="635"/>
      <c r="W38" s="635"/>
      <c r="X38" s="635"/>
      <c r="Y38" s="636"/>
      <c r="Z38" s="672">
        <v>3.5</v>
      </c>
      <c r="AA38" s="672"/>
      <c r="AB38" s="672"/>
      <c r="AC38" s="672"/>
      <c r="AD38" s="673" t="s">
        <v>242</v>
      </c>
      <c r="AE38" s="673"/>
      <c r="AF38" s="673"/>
      <c r="AG38" s="673"/>
      <c r="AH38" s="673"/>
      <c r="AI38" s="673"/>
      <c r="AJ38" s="673"/>
      <c r="AK38" s="673"/>
      <c r="AL38" s="637" t="s">
        <v>242</v>
      </c>
      <c r="AM38" s="638"/>
      <c r="AN38" s="638"/>
      <c r="AO38" s="674"/>
      <c r="AQ38" s="667" t="s">
        <v>341</v>
      </c>
      <c r="AR38" s="668"/>
      <c r="AS38" s="668"/>
      <c r="AT38" s="668"/>
      <c r="AU38" s="668"/>
      <c r="AV38" s="668"/>
      <c r="AW38" s="668"/>
      <c r="AX38" s="668"/>
      <c r="AY38" s="669"/>
      <c r="AZ38" s="634">
        <v>291800</v>
      </c>
      <c r="BA38" s="635"/>
      <c r="BB38" s="635"/>
      <c r="BC38" s="635"/>
      <c r="BD38" s="647"/>
      <c r="BE38" s="647"/>
      <c r="BF38" s="670"/>
      <c r="BG38" s="631" t="s">
        <v>342</v>
      </c>
      <c r="BH38" s="632"/>
      <c r="BI38" s="632"/>
      <c r="BJ38" s="632"/>
      <c r="BK38" s="632"/>
      <c r="BL38" s="632"/>
      <c r="BM38" s="632"/>
      <c r="BN38" s="632"/>
      <c r="BO38" s="632"/>
      <c r="BP38" s="632"/>
      <c r="BQ38" s="632"/>
      <c r="BR38" s="632"/>
      <c r="BS38" s="632"/>
      <c r="BT38" s="632"/>
      <c r="BU38" s="633"/>
      <c r="BV38" s="634">
        <v>4906</v>
      </c>
      <c r="BW38" s="635"/>
      <c r="BX38" s="635"/>
      <c r="BY38" s="635"/>
      <c r="BZ38" s="635"/>
      <c r="CA38" s="635"/>
      <c r="CB38" s="671"/>
      <c r="CD38" s="631" t="s">
        <v>343</v>
      </c>
      <c r="CE38" s="632"/>
      <c r="CF38" s="632"/>
      <c r="CG38" s="632"/>
      <c r="CH38" s="632"/>
      <c r="CI38" s="632"/>
      <c r="CJ38" s="632"/>
      <c r="CK38" s="632"/>
      <c r="CL38" s="632"/>
      <c r="CM38" s="632"/>
      <c r="CN38" s="632"/>
      <c r="CO38" s="632"/>
      <c r="CP38" s="632"/>
      <c r="CQ38" s="633"/>
      <c r="CR38" s="634">
        <v>1016912</v>
      </c>
      <c r="CS38" s="635"/>
      <c r="CT38" s="635"/>
      <c r="CU38" s="635"/>
      <c r="CV38" s="635"/>
      <c r="CW38" s="635"/>
      <c r="CX38" s="635"/>
      <c r="CY38" s="636"/>
      <c r="CZ38" s="637">
        <v>4.7</v>
      </c>
      <c r="DA38" s="649"/>
      <c r="DB38" s="649"/>
      <c r="DC38" s="650"/>
      <c r="DD38" s="640">
        <v>759001</v>
      </c>
      <c r="DE38" s="635"/>
      <c r="DF38" s="635"/>
      <c r="DG38" s="635"/>
      <c r="DH38" s="635"/>
      <c r="DI38" s="635"/>
      <c r="DJ38" s="635"/>
      <c r="DK38" s="636"/>
      <c r="DL38" s="640">
        <v>715036</v>
      </c>
      <c r="DM38" s="635"/>
      <c r="DN38" s="635"/>
      <c r="DO38" s="635"/>
      <c r="DP38" s="635"/>
      <c r="DQ38" s="635"/>
      <c r="DR38" s="635"/>
      <c r="DS38" s="635"/>
      <c r="DT38" s="635"/>
      <c r="DU38" s="635"/>
      <c r="DV38" s="636"/>
      <c r="DW38" s="637">
        <v>6.9</v>
      </c>
      <c r="DX38" s="649"/>
      <c r="DY38" s="649"/>
      <c r="DZ38" s="649"/>
      <c r="EA38" s="649"/>
      <c r="EB38" s="649"/>
      <c r="EC38" s="661"/>
    </row>
    <row r="39" spans="2:133" ht="11.25" customHeight="1" x14ac:dyDescent="0.15">
      <c r="B39" s="631" t="s">
        <v>344</v>
      </c>
      <c r="C39" s="632"/>
      <c r="D39" s="632"/>
      <c r="E39" s="632"/>
      <c r="F39" s="632"/>
      <c r="G39" s="632"/>
      <c r="H39" s="632"/>
      <c r="I39" s="632"/>
      <c r="J39" s="632"/>
      <c r="K39" s="632"/>
      <c r="L39" s="632"/>
      <c r="M39" s="632"/>
      <c r="N39" s="632"/>
      <c r="O39" s="632"/>
      <c r="P39" s="632"/>
      <c r="Q39" s="633"/>
      <c r="R39" s="634" t="s">
        <v>242</v>
      </c>
      <c r="S39" s="635"/>
      <c r="T39" s="635"/>
      <c r="U39" s="635"/>
      <c r="V39" s="635"/>
      <c r="W39" s="635"/>
      <c r="X39" s="635"/>
      <c r="Y39" s="636"/>
      <c r="Z39" s="672" t="s">
        <v>242</v>
      </c>
      <c r="AA39" s="672"/>
      <c r="AB39" s="672"/>
      <c r="AC39" s="672"/>
      <c r="AD39" s="673" t="s">
        <v>141</v>
      </c>
      <c r="AE39" s="673"/>
      <c r="AF39" s="673"/>
      <c r="AG39" s="673"/>
      <c r="AH39" s="673"/>
      <c r="AI39" s="673"/>
      <c r="AJ39" s="673"/>
      <c r="AK39" s="673"/>
      <c r="AL39" s="637" t="s">
        <v>242</v>
      </c>
      <c r="AM39" s="638"/>
      <c r="AN39" s="638"/>
      <c r="AO39" s="674"/>
      <c r="AQ39" s="667" t="s">
        <v>345</v>
      </c>
      <c r="AR39" s="668"/>
      <c r="AS39" s="668"/>
      <c r="AT39" s="668"/>
      <c r="AU39" s="668"/>
      <c r="AV39" s="668"/>
      <c r="AW39" s="668"/>
      <c r="AX39" s="668"/>
      <c r="AY39" s="669"/>
      <c r="AZ39" s="634">
        <v>18657</v>
      </c>
      <c r="BA39" s="635"/>
      <c r="BB39" s="635"/>
      <c r="BC39" s="635"/>
      <c r="BD39" s="647"/>
      <c r="BE39" s="647"/>
      <c r="BF39" s="670"/>
      <c r="BG39" s="631" t="s">
        <v>346</v>
      </c>
      <c r="BH39" s="632"/>
      <c r="BI39" s="632"/>
      <c r="BJ39" s="632"/>
      <c r="BK39" s="632"/>
      <c r="BL39" s="632"/>
      <c r="BM39" s="632"/>
      <c r="BN39" s="632"/>
      <c r="BO39" s="632"/>
      <c r="BP39" s="632"/>
      <c r="BQ39" s="632"/>
      <c r="BR39" s="632"/>
      <c r="BS39" s="632"/>
      <c r="BT39" s="632"/>
      <c r="BU39" s="633"/>
      <c r="BV39" s="634">
        <v>8086</v>
      </c>
      <c r="BW39" s="635"/>
      <c r="BX39" s="635"/>
      <c r="BY39" s="635"/>
      <c r="BZ39" s="635"/>
      <c r="CA39" s="635"/>
      <c r="CB39" s="671"/>
      <c r="CD39" s="631" t="s">
        <v>347</v>
      </c>
      <c r="CE39" s="632"/>
      <c r="CF39" s="632"/>
      <c r="CG39" s="632"/>
      <c r="CH39" s="632"/>
      <c r="CI39" s="632"/>
      <c r="CJ39" s="632"/>
      <c r="CK39" s="632"/>
      <c r="CL39" s="632"/>
      <c r="CM39" s="632"/>
      <c r="CN39" s="632"/>
      <c r="CO39" s="632"/>
      <c r="CP39" s="632"/>
      <c r="CQ39" s="633"/>
      <c r="CR39" s="634">
        <v>2699921</v>
      </c>
      <c r="CS39" s="647"/>
      <c r="CT39" s="647"/>
      <c r="CU39" s="647"/>
      <c r="CV39" s="647"/>
      <c r="CW39" s="647"/>
      <c r="CX39" s="647"/>
      <c r="CY39" s="648"/>
      <c r="CZ39" s="637">
        <v>12.6</v>
      </c>
      <c r="DA39" s="649"/>
      <c r="DB39" s="649"/>
      <c r="DC39" s="650"/>
      <c r="DD39" s="640">
        <v>657384</v>
      </c>
      <c r="DE39" s="647"/>
      <c r="DF39" s="647"/>
      <c r="DG39" s="647"/>
      <c r="DH39" s="647"/>
      <c r="DI39" s="647"/>
      <c r="DJ39" s="647"/>
      <c r="DK39" s="648"/>
      <c r="DL39" s="640" t="s">
        <v>247</v>
      </c>
      <c r="DM39" s="647"/>
      <c r="DN39" s="647"/>
      <c r="DO39" s="647"/>
      <c r="DP39" s="647"/>
      <c r="DQ39" s="647"/>
      <c r="DR39" s="647"/>
      <c r="DS39" s="647"/>
      <c r="DT39" s="647"/>
      <c r="DU39" s="647"/>
      <c r="DV39" s="648"/>
      <c r="DW39" s="637" t="s">
        <v>242</v>
      </c>
      <c r="DX39" s="649"/>
      <c r="DY39" s="649"/>
      <c r="DZ39" s="649"/>
      <c r="EA39" s="649"/>
      <c r="EB39" s="649"/>
      <c r="EC39" s="661"/>
    </row>
    <row r="40" spans="2:133" ht="11.25" customHeight="1" x14ac:dyDescent="0.15">
      <c r="B40" s="631" t="s">
        <v>348</v>
      </c>
      <c r="C40" s="632"/>
      <c r="D40" s="632"/>
      <c r="E40" s="632"/>
      <c r="F40" s="632"/>
      <c r="G40" s="632"/>
      <c r="H40" s="632"/>
      <c r="I40" s="632"/>
      <c r="J40" s="632"/>
      <c r="K40" s="632"/>
      <c r="L40" s="632"/>
      <c r="M40" s="632"/>
      <c r="N40" s="632"/>
      <c r="O40" s="632"/>
      <c r="P40" s="632"/>
      <c r="Q40" s="633"/>
      <c r="R40" s="634">
        <v>145100</v>
      </c>
      <c r="S40" s="635"/>
      <c r="T40" s="635"/>
      <c r="U40" s="635"/>
      <c r="V40" s="635"/>
      <c r="W40" s="635"/>
      <c r="X40" s="635"/>
      <c r="Y40" s="636"/>
      <c r="Z40" s="672">
        <v>0.6</v>
      </c>
      <c r="AA40" s="672"/>
      <c r="AB40" s="672"/>
      <c r="AC40" s="672"/>
      <c r="AD40" s="673" t="s">
        <v>141</v>
      </c>
      <c r="AE40" s="673"/>
      <c r="AF40" s="673"/>
      <c r="AG40" s="673"/>
      <c r="AH40" s="673"/>
      <c r="AI40" s="673"/>
      <c r="AJ40" s="673"/>
      <c r="AK40" s="673"/>
      <c r="AL40" s="637" t="s">
        <v>259</v>
      </c>
      <c r="AM40" s="638"/>
      <c r="AN40" s="638"/>
      <c r="AO40" s="674"/>
      <c r="AQ40" s="667" t="s">
        <v>349</v>
      </c>
      <c r="AR40" s="668"/>
      <c r="AS40" s="668"/>
      <c r="AT40" s="668"/>
      <c r="AU40" s="668"/>
      <c r="AV40" s="668"/>
      <c r="AW40" s="668"/>
      <c r="AX40" s="668"/>
      <c r="AY40" s="669"/>
      <c r="AZ40" s="634">
        <v>8160</v>
      </c>
      <c r="BA40" s="635"/>
      <c r="BB40" s="635"/>
      <c r="BC40" s="635"/>
      <c r="BD40" s="647"/>
      <c r="BE40" s="647"/>
      <c r="BF40" s="670"/>
      <c r="BG40" s="675" t="s">
        <v>350</v>
      </c>
      <c r="BH40" s="676"/>
      <c r="BI40" s="676"/>
      <c r="BJ40" s="676"/>
      <c r="BK40" s="676"/>
      <c r="BL40" s="214"/>
      <c r="BM40" s="632" t="s">
        <v>351</v>
      </c>
      <c r="BN40" s="632"/>
      <c r="BO40" s="632"/>
      <c r="BP40" s="632"/>
      <c r="BQ40" s="632"/>
      <c r="BR40" s="632"/>
      <c r="BS40" s="632"/>
      <c r="BT40" s="632"/>
      <c r="BU40" s="633"/>
      <c r="BV40" s="634">
        <v>121</v>
      </c>
      <c r="BW40" s="635"/>
      <c r="BX40" s="635"/>
      <c r="BY40" s="635"/>
      <c r="BZ40" s="635"/>
      <c r="CA40" s="635"/>
      <c r="CB40" s="671"/>
      <c r="CD40" s="631" t="s">
        <v>352</v>
      </c>
      <c r="CE40" s="632"/>
      <c r="CF40" s="632"/>
      <c r="CG40" s="632"/>
      <c r="CH40" s="632"/>
      <c r="CI40" s="632"/>
      <c r="CJ40" s="632"/>
      <c r="CK40" s="632"/>
      <c r="CL40" s="632"/>
      <c r="CM40" s="632"/>
      <c r="CN40" s="632"/>
      <c r="CO40" s="632"/>
      <c r="CP40" s="632"/>
      <c r="CQ40" s="633"/>
      <c r="CR40" s="634">
        <v>140000</v>
      </c>
      <c r="CS40" s="635"/>
      <c r="CT40" s="635"/>
      <c r="CU40" s="635"/>
      <c r="CV40" s="635"/>
      <c r="CW40" s="635"/>
      <c r="CX40" s="635"/>
      <c r="CY40" s="636"/>
      <c r="CZ40" s="637">
        <v>0.7</v>
      </c>
      <c r="DA40" s="649"/>
      <c r="DB40" s="649"/>
      <c r="DC40" s="650"/>
      <c r="DD40" s="640" t="s">
        <v>242</v>
      </c>
      <c r="DE40" s="635"/>
      <c r="DF40" s="635"/>
      <c r="DG40" s="635"/>
      <c r="DH40" s="635"/>
      <c r="DI40" s="635"/>
      <c r="DJ40" s="635"/>
      <c r="DK40" s="636"/>
      <c r="DL40" s="640" t="s">
        <v>141</v>
      </c>
      <c r="DM40" s="635"/>
      <c r="DN40" s="635"/>
      <c r="DO40" s="635"/>
      <c r="DP40" s="635"/>
      <c r="DQ40" s="635"/>
      <c r="DR40" s="635"/>
      <c r="DS40" s="635"/>
      <c r="DT40" s="635"/>
      <c r="DU40" s="635"/>
      <c r="DV40" s="636"/>
      <c r="DW40" s="637" t="s">
        <v>242</v>
      </c>
      <c r="DX40" s="649"/>
      <c r="DY40" s="649"/>
      <c r="DZ40" s="649"/>
      <c r="EA40" s="649"/>
      <c r="EB40" s="649"/>
      <c r="EC40" s="661"/>
    </row>
    <row r="41" spans="2:133" ht="11.25" customHeight="1" x14ac:dyDescent="0.15">
      <c r="B41" s="615" t="s">
        <v>353</v>
      </c>
      <c r="C41" s="616"/>
      <c r="D41" s="616"/>
      <c r="E41" s="616"/>
      <c r="F41" s="616"/>
      <c r="G41" s="616"/>
      <c r="H41" s="616"/>
      <c r="I41" s="616"/>
      <c r="J41" s="616"/>
      <c r="K41" s="616"/>
      <c r="L41" s="616"/>
      <c r="M41" s="616"/>
      <c r="N41" s="616"/>
      <c r="O41" s="616"/>
      <c r="P41" s="616"/>
      <c r="Q41" s="617"/>
      <c r="R41" s="618">
        <v>22449629</v>
      </c>
      <c r="S41" s="659"/>
      <c r="T41" s="659"/>
      <c r="U41" s="659"/>
      <c r="V41" s="659"/>
      <c r="W41" s="659"/>
      <c r="X41" s="659"/>
      <c r="Y41" s="662"/>
      <c r="Z41" s="663">
        <v>100</v>
      </c>
      <c r="AA41" s="663"/>
      <c r="AB41" s="663"/>
      <c r="AC41" s="663"/>
      <c r="AD41" s="664">
        <v>10278426</v>
      </c>
      <c r="AE41" s="664"/>
      <c r="AF41" s="664"/>
      <c r="AG41" s="664"/>
      <c r="AH41" s="664"/>
      <c r="AI41" s="664"/>
      <c r="AJ41" s="664"/>
      <c r="AK41" s="664"/>
      <c r="AL41" s="621">
        <v>100</v>
      </c>
      <c r="AM41" s="665"/>
      <c r="AN41" s="665"/>
      <c r="AO41" s="666"/>
      <c r="AQ41" s="667" t="s">
        <v>354</v>
      </c>
      <c r="AR41" s="668"/>
      <c r="AS41" s="668"/>
      <c r="AT41" s="668"/>
      <c r="AU41" s="668"/>
      <c r="AV41" s="668"/>
      <c r="AW41" s="668"/>
      <c r="AX41" s="668"/>
      <c r="AY41" s="669"/>
      <c r="AZ41" s="634">
        <v>310691</v>
      </c>
      <c r="BA41" s="635"/>
      <c r="BB41" s="635"/>
      <c r="BC41" s="635"/>
      <c r="BD41" s="647"/>
      <c r="BE41" s="647"/>
      <c r="BF41" s="670"/>
      <c r="BG41" s="675"/>
      <c r="BH41" s="676"/>
      <c r="BI41" s="676"/>
      <c r="BJ41" s="676"/>
      <c r="BK41" s="676"/>
      <c r="BL41" s="214"/>
      <c r="BM41" s="632" t="s">
        <v>355</v>
      </c>
      <c r="BN41" s="632"/>
      <c r="BO41" s="632"/>
      <c r="BP41" s="632"/>
      <c r="BQ41" s="632"/>
      <c r="BR41" s="632"/>
      <c r="BS41" s="632"/>
      <c r="BT41" s="632"/>
      <c r="BU41" s="633"/>
      <c r="BV41" s="634" t="s">
        <v>242</v>
      </c>
      <c r="BW41" s="635"/>
      <c r="BX41" s="635"/>
      <c r="BY41" s="635"/>
      <c r="BZ41" s="635"/>
      <c r="CA41" s="635"/>
      <c r="CB41" s="671"/>
      <c r="CD41" s="631" t="s">
        <v>356</v>
      </c>
      <c r="CE41" s="632"/>
      <c r="CF41" s="632"/>
      <c r="CG41" s="632"/>
      <c r="CH41" s="632"/>
      <c r="CI41" s="632"/>
      <c r="CJ41" s="632"/>
      <c r="CK41" s="632"/>
      <c r="CL41" s="632"/>
      <c r="CM41" s="632"/>
      <c r="CN41" s="632"/>
      <c r="CO41" s="632"/>
      <c r="CP41" s="632"/>
      <c r="CQ41" s="633"/>
      <c r="CR41" s="634" t="s">
        <v>247</v>
      </c>
      <c r="CS41" s="647"/>
      <c r="CT41" s="647"/>
      <c r="CU41" s="647"/>
      <c r="CV41" s="647"/>
      <c r="CW41" s="647"/>
      <c r="CX41" s="647"/>
      <c r="CY41" s="648"/>
      <c r="CZ41" s="637" t="s">
        <v>247</v>
      </c>
      <c r="DA41" s="649"/>
      <c r="DB41" s="649"/>
      <c r="DC41" s="650"/>
      <c r="DD41" s="640" t="s">
        <v>259</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357</v>
      </c>
      <c r="AR42" s="680"/>
      <c r="AS42" s="680"/>
      <c r="AT42" s="680"/>
      <c r="AU42" s="680"/>
      <c r="AV42" s="680"/>
      <c r="AW42" s="680"/>
      <c r="AX42" s="680"/>
      <c r="AY42" s="681"/>
      <c r="AZ42" s="618">
        <v>706221</v>
      </c>
      <c r="BA42" s="659"/>
      <c r="BB42" s="659"/>
      <c r="BC42" s="659"/>
      <c r="BD42" s="619"/>
      <c r="BE42" s="619"/>
      <c r="BF42" s="682"/>
      <c r="BG42" s="677"/>
      <c r="BH42" s="678"/>
      <c r="BI42" s="678"/>
      <c r="BJ42" s="678"/>
      <c r="BK42" s="678"/>
      <c r="BL42" s="215"/>
      <c r="BM42" s="616" t="s">
        <v>358</v>
      </c>
      <c r="BN42" s="616"/>
      <c r="BO42" s="616"/>
      <c r="BP42" s="616"/>
      <c r="BQ42" s="616"/>
      <c r="BR42" s="616"/>
      <c r="BS42" s="616"/>
      <c r="BT42" s="616"/>
      <c r="BU42" s="617"/>
      <c r="BV42" s="618">
        <v>345</v>
      </c>
      <c r="BW42" s="659"/>
      <c r="BX42" s="659"/>
      <c r="BY42" s="659"/>
      <c r="BZ42" s="659"/>
      <c r="CA42" s="659"/>
      <c r="CB42" s="660"/>
      <c r="CD42" s="631" t="s">
        <v>359</v>
      </c>
      <c r="CE42" s="632"/>
      <c r="CF42" s="632"/>
      <c r="CG42" s="632"/>
      <c r="CH42" s="632"/>
      <c r="CI42" s="632"/>
      <c r="CJ42" s="632"/>
      <c r="CK42" s="632"/>
      <c r="CL42" s="632"/>
      <c r="CM42" s="632"/>
      <c r="CN42" s="632"/>
      <c r="CO42" s="632"/>
      <c r="CP42" s="632"/>
      <c r="CQ42" s="633"/>
      <c r="CR42" s="634">
        <v>1174509</v>
      </c>
      <c r="CS42" s="647"/>
      <c r="CT42" s="647"/>
      <c r="CU42" s="647"/>
      <c r="CV42" s="647"/>
      <c r="CW42" s="647"/>
      <c r="CX42" s="647"/>
      <c r="CY42" s="648"/>
      <c r="CZ42" s="637">
        <v>5.5</v>
      </c>
      <c r="DA42" s="649"/>
      <c r="DB42" s="649"/>
      <c r="DC42" s="650"/>
      <c r="DD42" s="640">
        <v>186970</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360</v>
      </c>
      <c r="CD43" s="631" t="s">
        <v>361</v>
      </c>
      <c r="CE43" s="632"/>
      <c r="CF43" s="632"/>
      <c r="CG43" s="632"/>
      <c r="CH43" s="632"/>
      <c r="CI43" s="632"/>
      <c r="CJ43" s="632"/>
      <c r="CK43" s="632"/>
      <c r="CL43" s="632"/>
      <c r="CM43" s="632"/>
      <c r="CN43" s="632"/>
      <c r="CO43" s="632"/>
      <c r="CP43" s="632"/>
      <c r="CQ43" s="633"/>
      <c r="CR43" s="634">
        <v>14334</v>
      </c>
      <c r="CS43" s="647"/>
      <c r="CT43" s="647"/>
      <c r="CU43" s="647"/>
      <c r="CV43" s="647"/>
      <c r="CW43" s="647"/>
      <c r="CX43" s="647"/>
      <c r="CY43" s="648"/>
      <c r="CZ43" s="637">
        <v>0.1</v>
      </c>
      <c r="DA43" s="649"/>
      <c r="DB43" s="649"/>
      <c r="DC43" s="650"/>
      <c r="DD43" s="640">
        <v>13814</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362</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309</v>
      </c>
      <c r="CE44" s="654"/>
      <c r="CF44" s="631" t="s">
        <v>363</v>
      </c>
      <c r="CG44" s="632"/>
      <c r="CH44" s="632"/>
      <c r="CI44" s="632"/>
      <c r="CJ44" s="632"/>
      <c r="CK44" s="632"/>
      <c r="CL44" s="632"/>
      <c r="CM44" s="632"/>
      <c r="CN44" s="632"/>
      <c r="CO44" s="632"/>
      <c r="CP44" s="632"/>
      <c r="CQ44" s="633"/>
      <c r="CR44" s="634">
        <v>1174509</v>
      </c>
      <c r="CS44" s="635"/>
      <c r="CT44" s="635"/>
      <c r="CU44" s="635"/>
      <c r="CV44" s="635"/>
      <c r="CW44" s="635"/>
      <c r="CX44" s="635"/>
      <c r="CY44" s="636"/>
      <c r="CZ44" s="637">
        <v>5.5</v>
      </c>
      <c r="DA44" s="638"/>
      <c r="DB44" s="638"/>
      <c r="DC44" s="639"/>
      <c r="DD44" s="640">
        <v>186970</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364</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365</v>
      </c>
      <c r="CG45" s="632"/>
      <c r="CH45" s="632"/>
      <c r="CI45" s="632"/>
      <c r="CJ45" s="632"/>
      <c r="CK45" s="632"/>
      <c r="CL45" s="632"/>
      <c r="CM45" s="632"/>
      <c r="CN45" s="632"/>
      <c r="CO45" s="632"/>
      <c r="CP45" s="632"/>
      <c r="CQ45" s="633"/>
      <c r="CR45" s="634">
        <v>465939</v>
      </c>
      <c r="CS45" s="647"/>
      <c r="CT45" s="647"/>
      <c r="CU45" s="647"/>
      <c r="CV45" s="647"/>
      <c r="CW45" s="647"/>
      <c r="CX45" s="647"/>
      <c r="CY45" s="648"/>
      <c r="CZ45" s="637">
        <v>2.2000000000000002</v>
      </c>
      <c r="DA45" s="649"/>
      <c r="DB45" s="649"/>
      <c r="DC45" s="650"/>
      <c r="DD45" s="640">
        <v>27555</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366</v>
      </c>
      <c r="CG46" s="632"/>
      <c r="CH46" s="632"/>
      <c r="CI46" s="632"/>
      <c r="CJ46" s="632"/>
      <c r="CK46" s="632"/>
      <c r="CL46" s="632"/>
      <c r="CM46" s="632"/>
      <c r="CN46" s="632"/>
      <c r="CO46" s="632"/>
      <c r="CP46" s="632"/>
      <c r="CQ46" s="633"/>
      <c r="CR46" s="634">
        <v>606695</v>
      </c>
      <c r="CS46" s="635"/>
      <c r="CT46" s="635"/>
      <c r="CU46" s="635"/>
      <c r="CV46" s="635"/>
      <c r="CW46" s="635"/>
      <c r="CX46" s="635"/>
      <c r="CY46" s="636"/>
      <c r="CZ46" s="637">
        <v>2.8</v>
      </c>
      <c r="DA46" s="638"/>
      <c r="DB46" s="638"/>
      <c r="DC46" s="639"/>
      <c r="DD46" s="640">
        <v>159215</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367</v>
      </c>
      <c r="CG47" s="632"/>
      <c r="CH47" s="632"/>
      <c r="CI47" s="632"/>
      <c r="CJ47" s="632"/>
      <c r="CK47" s="632"/>
      <c r="CL47" s="632"/>
      <c r="CM47" s="632"/>
      <c r="CN47" s="632"/>
      <c r="CO47" s="632"/>
      <c r="CP47" s="632"/>
      <c r="CQ47" s="633"/>
      <c r="CR47" s="634" t="s">
        <v>242</v>
      </c>
      <c r="CS47" s="647"/>
      <c r="CT47" s="647"/>
      <c r="CU47" s="647"/>
      <c r="CV47" s="647"/>
      <c r="CW47" s="647"/>
      <c r="CX47" s="647"/>
      <c r="CY47" s="648"/>
      <c r="CZ47" s="637" t="s">
        <v>242</v>
      </c>
      <c r="DA47" s="649"/>
      <c r="DB47" s="649"/>
      <c r="DC47" s="650"/>
      <c r="DD47" s="640" t="s">
        <v>247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368</v>
      </c>
      <c r="CG48" s="632"/>
      <c r="CH48" s="632"/>
      <c r="CI48" s="632"/>
      <c r="CJ48" s="632"/>
      <c r="CK48" s="632"/>
      <c r="CL48" s="632"/>
      <c r="CM48" s="632"/>
      <c r="CN48" s="632"/>
      <c r="CO48" s="632"/>
      <c r="CP48" s="632"/>
      <c r="CQ48" s="633"/>
      <c r="CR48" s="634" t="s">
        <v>242</v>
      </c>
      <c r="CS48" s="635"/>
      <c r="CT48" s="635"/>
      <c r="CU48" s="635"/>
      <c r="CV48" s="635"/>
      <c r="CW48" s="635"/>
      <c r="CX48" s="635"/>
      <c r="CY48" s="636"/>
      <c r="CZ48" s="637" t="s">
        <v>242</v>
      </c>
      <c r="DA48" s="638"/>
      <c r="DB48" s="638"/>
      <c r="DC48" s="639"/>
      <c r="DD48" s="640" t="s">
        <v>242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369</v>
      </c>
      <c r="CE49" s="616"/>
      <c r="CF49" s="616"/>
      <c r="CG49" s="616"/>
      <c r="CH49" s="616"/>
      <c r="CI49" s="616"/>
      <c r="CJ49" s="616"/>
      <c r="CK49" s="616"/>
      <c r="CL49" s="616"/>
      <c r="CM49" s="616"/>
      <c r="CN49" s="616"/>
      <c r="CO49" s="616"/>
      <c r="CP49" s="616"/>
      <c r="CQ49" s="617"/>
      <c r="CR49" s="618">
        <v>21461188</v>
      </c>
      <c r="CS49" s="619"/>
      <c r="CT49" s="619"/>
      <c r="CU49" s="619"/>
      <c r="CV49" s="619"/>
      <c r="CW49" s="619"/>
      <c r="CX49" s="619"/>
      <c r="CY49" s="620"/>
      <c r="CZ49" s="621">
        <v>100</v>
      </c>
      <c r="DA49" s="622"/>
      <c r="DB49" s="622"/>
      <c r="DC49" s="623"/>
      <c r="DD49" s="624">
        <v>12076618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TgrBRh1GGqQPryId7O+BOGI0Wd/nJKxBF4NzRNF/CEtNaa8WN/sgvCmgcoTqN0Pt50n2Hr5e7xKzujte0Op85g==" saltValue="lt8v3/VX2fmNN15FaN8E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370</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371</v>
      </c>
      <c r="DK2" s="1105"/>
      <c r="DL2" s="1105"/>
      <c r="DM2" s="1105"/>
      <c r="DN2" s="1105"/>
      <c r="DO2" s="1106"/>
      <c r="DP2" s="222"/>
      <c r="DQ2" s="1104" t="s">
        <v>372</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72" t="s">
        <v>373</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374</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15">
      <c r="A5" s="1008" t="s">
        <v>375</v>
      </c>
      <c r="B5" s="1009"/>
      <c r="C5" s="1009"/>
      <c r="D5" s="1009"/>
      <c r="E5" s="1009"/>
      <c r="F5" s="1009"/>
      <c r="G5" s="1009"/>
      <c r="H5" s="1009"/>
      <c r="I5" s="1009"/>
      <c r="J5" s="1009"/>
      <c r="K5" s="1009"/>
      <c r="L5" s="1009"/>
      <c r="M5" s="1009"/>
      <c r="N5" s="1009"/>
      <c r="O5" s="1009"/>
      <c r="P5" s="1010"/>
      <c r="Q5" s="1014" t="s">
        <v>376</v>
      </c>
      <c r="R5" s="1015"/>
      <c r="S5" s="1015"/>
      <c r="T5" s="1015"/>
      <c r="U5" s="1016"/>
      <c r="V5" s="1014" t="s">
        <v>377</v>
      </c>
      <c r="W5" s="1015"/>
      <c r="X5" s="1015"/>
      <c r="Y5" s="1015"/>
      <c r="Z5" s="1016"/>
      <c r="AA5" s="1014" t="s">
        <v>378</v>
      </c>
      <c r="AB5" s="1015"/>
      <c r="AC5" s="1015"/>
      <c r="AD5" s="1015"/>
      <c r="AE5" s="1015"/>
      <c r="AF5" s="1107" t="s">
        <v>379</v>
      </c>
      <c r="AG5" s="1015"/>
      <c r="AH5" s="1015"/>
      <c r="AI5" s="1015"/>
      <c r="AJ5" s="1028"/>
      <c r="AK5" s="1015" t="s">
        <v>380</v>
      </c>
      <c r="AL5" s="1015"/>
      <c r="AM5" s="1015"/>
      <c r="AN5" s="1015"/>
      <c r="AO5" s="1016"/>
      <c r="AP5" s="1014" t="s">
        <v>381</v>
      </c>
      <c r="AQ5" s="1015"/>
      <c r="AR5" s="1015"/>
      <c r="AS5" s="1015"/>
      <c r="AT5" s="1016"/>
      <c r="AU5" s="1014" t="s">
        <v>382</v>
      </c>
      <c r="AV5" s="1015"/>
      <c r="AW5" s="1015"/>
      <c r="AX5" s="1015"/>
      <c r="AY5" s="1028"/>
      <c r="AZ5" s="226"/>
      <c r="BA5" s="226"/>
      <c r="BB5" s="226"/>
      <c r="BC5" s="226"/>
      <c r="BD5" s="226"/>
      <c r="BE5" s="227"/>
      <c r="BF5" s="227"/>
      <c r="BG5" s="227"/>
      <c r="BH5" s="227"/>
      <c r="BI5" s="227"/>
      <c r="BJ5" s="227"/>
      <c r="BK5" s="227"/>
      <c r="BL5" s="227"/>
      <c r="BM5" s="227"/>
      <c r="BN5" s="227"/>
      <c r="BO5" s="227"/>
      <c r="BP5" s="227"/>
      <c r="BQ5" s="1008" t="s">
        <v>383</v>
      </c>
      <c r="BR5" s="1009"/>
      <c r="BS5" s="1009"/>
      <c r="BT5" s="1009"/>
      <c r="BU5" s="1009"/>
      <c r="BV5" s="1009"/>
      <c r="BW5" s="1009"/>
      <c r="BX5" s="1009"/>
      <c r="BY5" s="1009"/>
      <c r="BZ5" s="1009"/>
      <c r="CA5" s="1009"/>
      <c r="CB5" s="1009"/>
      <c r="CC5" s="1009"/>
      <c r="CD5" s="1009"/>
      <c r="CE5" s="1009"/>
      <c r="CF5" s="1009"/>
      <c r="CG5" s="1010"/>
      <c r="CH5" s="1014" t="s">
        <v>384</v>
      </c>
      <c r="CI5" s="1015"/>
      <c r="CJ5" s="1015"/>
      <c r="CK5" s="1015"/>
      <c r="CL5" s="1016"/>
      <c r="CM5" s="1014" t="s">
        <v>385</v>
      </c>
      <c r="CN5" s="1015"/>
      <c r="CO5" s="1015"/>
      <c r="CP5" s="1015"/>
      <c r="CQ5" s="1016"/>
      <c r="CR5" s="1014" t="s">
        <v>386</v>
      </c>
      <c r="CS5" s="1015"/>
      <c r="CT5" s="1015"/>
      <c r="CU5" s="1015"/>
      <c r="CV5" s="1016"/>
      <c r="CW5" s="1014" t="s">
        <v>387</v>
      </c>
      <c r="CX5" s="1015"/>
      <c r="CY5" s="1015"/>
      <c r="CZ5" s="1015"/>
      <c r="DA5" s="1016"/>
      <c r="DB5" s="1014" t="s">
        <v>388</v>
      </c>
      <c r="DC5" s="1015"/>
      <c r="DD5" s="1015"/>
      <c r="DE5" s="1015"/>
      <c r="DF5" s="1016"/>
      <c r="DG5" s="1097" t="s">
        <v>389</v>
      </c>
      <c r="DH5" s="1098"/>
      <c r="DI5" s="1098"/>
      <c r="DJ5" s="1098"/>
      <c r="DK5" s="1099"/>
      <c r="DL5" s="1097" t="s">
        <v>390</v>
      </c>
      <c r="DM5" s="1098"/>
      <c r="DN5" s="1098"/>
      <c r="DO5" s="1098"/>
      <c r="DP5" s="1099"/>
      <c r="DQ5" s="1014" t="s">
        <v>391</v>
      </c>
      <c r="DR5" s="1015"/>
      <c r="DS5" s="1015"/>
      <c r="DT5" s="1015"/>
      <c r="DU5" s="1016"/>
      <c r="DV5" s="1014" t="s">
        <v>382</v>
      </c>
      <c r="DW5" s="1015"/>
      <c r="DX5" s="1015"/>
      <c r="DY5" s="1015"/>
      <c r="DZ5" s="1028"/>
      <c r="EA5" s="229"/>
    </row>
    <row r="6" spans="1:131" s="230"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15">
      <c r="A7" s="231">
        <v>1</v>
      </c>
      <c r="B7" s="1060" t="s">
        <v>392</v>
      </c>
      <c r="C7" s="1061"/>
      <c r="D7" s="1061"/>
      <c r="E7" s="1061"/>
      <c r="F7" s="1061"/>
      <c r="G7" s="1061"/>
      <c r="H7" s="1061"/>
      <c r="I7" s="1061"/>
      <c r="J7" s="1061"/>
      <c r="K7" s="1061"/>
      <c r="L7" s="1061"/>
      <c r="M7" s="1061"/>
      <c r="N7" s="1061"/>
      <c r="O7" s="1061"/>
      <c r="P7" s="1062"/>
      <c r="Q7" s="1115">
        <v>22953</v>
      </c>
      <c r="R7" s="1116"/>
      <c r="S7" s="1116"/>
      <c r="T7" s="1116"/>
      <c r="U7" s="1116"/>
      <c r="V7" s="1116">
        <v>21964</v>
      </c>
      <c r="W7" s="1116"/>
      <c r="X7" s="1116"/>
      <c r="Y7" s="1116"/>
      <c r="Z7" s="1116"/>
      <c r="AA7" s="1116">
        <v>988</v>
      </c>
      <c r="AB7" s="1116"/>
      <c r="AC7" s="1116"/>
      <c r="AD7" s="1116"/>
      <c r="AE7" s="1117"/>
      <c r="AF7" s="1118">
        <v>918</v>
      </c>
      <c r="AG7" s="1119"/>
      <c r="AH7" s="1119"/>
      <c r="AI7" s="1119"/>
      <c r="AJ7" s="1120"/>
      <c r="AK7" s="1121" t="s">
        <v>586</v>
      </c>
      <c r="AL7" s="1122"/>
      <c r="AM7" s="1122"/>
      <c r="AN7" s="1122"/>
      <c r="AO7" s="1122"/>
      <c r="AP7" s="1122">
        <v>18683</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9"/>
    </row>
    <row r="8" spans="1:131" s="230" customFormat="1" ht="26.25" customHeight="1" x14ac:dyDescent="0.15">
      <c r="A8" s="233">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9"/>
    </row>
    <row r="9" spans="1:131" s="230" customFormat="1" ht="26.25" customHeight="1" x14ac:dyDescent="0.15">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15">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15">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15">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15">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15">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15">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15">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15">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15">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15">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15">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15">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393</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
      <c r="A23" s="235" t="s">
        <v>394</v>
      </c>
      <c r="B23" s="950" t="s">
        <v>395</v>
      </c>
      <c r="C23" s="951"/>
      <c r="D23" s="951"/>
      <c r="E23" s="951"/>
      <c r="F23" s="951"/>
      <c r="G23" s="951"/>
      <c r="H23" s="951"/>
      <c r="I23" s="951"/>
      <c r="J23" s="951"/>
      <c r="K23" s="951"/>
      <c r="L23" s="951"/>
      <c r="M23" s="951"/>
      <c r="N23" s="951"/>
      <c r="O23" s="951"/>
      <c r="P23" s="961"/>
      <c r="Q23" s="1080">
        <v>22953</v>
      </c>
      <c r="R23" s="1074"/>
      <c r="S23" s="1074"/>
      <c r="T23" s="1074"/>
      <c r="U23" s="1074"/>
      <c r="V23" s="1074">
        <v>21964</v>
      </c>
      <c r="W23" s="1074"/>
      <c r="X23" s="1074"/>
      <c r="Y23" s="1074"/>
      <c r="Z23" s="1074"/>
      <c r="AA23" s="1074">
        <v>988</v>
      </c>
      <c r="AB23" s="1074"/>
      <c r="AC23" s="1074"/>
      <c r="AD23" s="1074"/>
      <c r="AE23" s="1081"/>
      <c r="AF23" s="1082">
        <v>918</v>
      </c>
      <c r="AG23" s="1074"/>
      <c r="AH23" s="1074"/>
      <c r="AI23" s="1074"/>
      <c r="AJ23" s="1083"/>
      <c r="AK23" s="1084"/>
      <c r="AL23" s="1085"/>
      <c r="AM23" s="1085"/>
      <c r="AN23" s="1085"/>
      <c r="AO23" s="1085"/>
      <c r="AP23" s="1074">
        <v>18683</v>
      </c>
      <c r="AQ23" s="1074"/>
      <c r="AR23" s="1074"/>
      <c r="AS23" s="1074"/>
      <c r="AT23" s="1074"/>
      <c r="AU23" s="1075"/>
      <c r="AV23" s="1075"/>
      <c r="AW23" s="1075"/>
      <c r="AX23" s="1075"/>
      <c r="AY23" s="1076"/>
      <c r="AZ23" s="1077" t="s">
        <v>242</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15">
      <c r="A24" s="1073" t="s">
        <v>396</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
      <c r="A25" s="1072" t="s">
        <v>397</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375</v>
      </c>
      <c r="B26" s="1009"/>
      <c r="C26" s="1009"/>
      <c r="D26" s="1009"/>
      <c r="E26" s="1009"/>
      <c r="F26" s="1009"/>
      <c r="G26" s="1009"/>
      <c r="H26" s="1009"/>
      <c r="I26" s="1009"/>
      <c r="J26" s="1009"/>
      <c r="K26" s="1009"/>
      <c r="L26" s="1009"/>
      <c r="M26" s="1009"/>
      <c r="N26" s="1009"/>
      <c r="O26" s="1009"/>
      <c r="P26" s="1010"/>
      <c r="Q26" s="1014" t="s">
        <v>398</v>
      </c>
      <c r="R26" s="1015"/>
      <c r="S26" s="1015"/>
      <c r="T26" s="1015"/>
      <c r="U26" s="1016"/>
      <c r="V26" s="1014" t="s">
        <v>399</v>
      </c>
      <c r="W26" s="1015"/>
      <c r="X26" s="1015"/>
      <c r="Y26" s="1015"/>
      <c r="Z26" s="1016"/>
      <c r="AA26" s="1014" t="s">
        <v>400</v>
      </c>
      <c r="AB26" s="1015"/>
      <c r="AC26" s="1015"/>
      <c r="AD26" s="1015"/>
      <c r="AE26" s="1015"/>
      <c r="AF26" s="1068" t="s">
        <v>401</v>
      </c>
      <c r="AG26" s="1021"/>
      <c r="AH26" s="1021"/>
      <c r="AI26" s="1021"/>
      <c r="AJ26" s="1069"/>
      <c r="AK26" s="1015" t="s">
        <v>402</v>
      </c>
      <c r="AL26" s="1015"/>
      <c r="AM26" s="1015"/>
      <c r="AN26" s="1015"/>
      <c r="AO26" s="1016"/>
      <c r="AP26" s="1014" t="s">
        <v>403</v>
      </c>
      <c r="AQ26" s="1015"/>
      <c r="AR26" s="1015"/>
      <c r="AS26" s="1015"/>
      <c r="AT26" s="1016"/>
      <c r="AU26" s="1014" t="s">
        <v>404</v>
      </c>
      <c r="AV26" s="1015"/>
      <c r="AW26" s="1015"/>
      <c r="AX26" s="1015"/>
      <c r="AY26" s="1016"/>
      <c r="AZ26" s="1014" t="s">
        <v>405</v>
      </c>
      <c r="BA26" s="1015"/>
      <c r="BB26" s="1015"/>
      <c r="BC26" s="1015"/>
      <c r="BD26" s="1016"/>
      <c r="BE26" s="1014" t="s">
        <v>382</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7">
        <v>1</v>
      </c>
      <c r="B28" s="1060" t="s">
        <v>406</v>
      </c>
      <c r="C28" s="1061"/>
      <c r="D28" s="1061"/>
      <c r="E28" s="1061"/>
      <c r="F28" s="1061"/>
      <c r="G28" s="1061"/>
      <c r="H28" s="1061"/>
      <c r="I28" s="1061"/>
      <c r="J28" s="1061"/>
      <c r="K28" s="1061"/>
      <c r="L28" s="1061"/>
      <c r="M28" s="1061"/>
      <c r="N28" s="1061"/>
      <c r="O28" s="1061"/>
      <c r="P28" s="1062"/>
      <c r="Q28" s="1063">
        <v>4188</v>
      </c>
      <c r="R28" s="1064"/>
      <c r="S28" s="1064"/>
      <c r="T28" s="1064"/>
      <c r="U28" s="1064"/>
      <c r="V28" s="1064">
        <v>4162</v>
      </c>
      <c r="W28" s="1064"/>
      <c r="X28" s="1064"/>
      <c r="Y28" s="1064"/>
      <c r="Z28" s="1064"/>
      <c r="AA28" s="1064">
        <v>26</v>
      </c>
      <c r="AB28" s="1064"/>
      <c r="AC28" s="1064"/>
      <c r="AD28" s="1064"/>
      <c r="AE28" s="1065"/>
      <c r="AF28" s="1066">
        <v>26</v>
      </c>
      <c r="AG28" s="1064"/>
      <c r="AH28" s="1064"/>
      <c r="AI28" s="1064"/>
      <c r="AJ28" s="1067"/>
      <c r="AK28" s="1055">
        <v>311</v>
      </c>
      <c r="AL28" s="1056"/>
      <c r="AM28" s="1056"/>
      <c r="AN28" s="1056"/>
      <c r="AO28" s="1056"/>
      <c r="AP28" s="1056" t="s">
        <v>586</v>
      </c>
      <c r="AQ28" s="1056"/>
      <c r="AR28" s="1056"/>
      <c r="AS28" s="1056"/>
      <c r="AT28" s="1056"/>
      <c r="AU28" s="1056" t="s">
        <v>586</v>
      </c>
      <c r="AV28" s="1056"/>
      <c r="AW28" s="1056"/>
      <c r="AX28" s="1056"/>
      <c r="AY28" s="1056"/>
      <c r="AZ28" s="1057" t="s">
        <v>586</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7">
        <v>2</v>
      </c>
      <c r="B29" s="1043" t="s">
        <v>407</v>
      </c>
      <c r="C29" s="1044"/>
      <c r="D29" s="1044"/>
      <c r="E29" s="1044"/>
      <c r="F29" s="1044"/>
      <c r="G29" s="1044"/>
      <c r="H29" s="1044"/>
      <c r="I29" s="1044"/>
      <c r="J29" s="1044"/>
      <c r="K29" s="1044"/>
      <c r="L29" s="1044"/>
      <c r="M29" s="1044"/>
      <c r="N29" s="1044"/>
      <c r="O29" s="1044"/>
      <c r="P29" s="1045"/>
      <c r="Q29" s="1051">
        <v>68</v>
      </c>
      <c r="R29" s="1052"/>
      <c r="S29" s="1052"/>
      <c r="T29" s="1052"/>
      <c r="U29" s="1052"/>
      <c r="V29" s="1052">
        <v>57</v>
      </c>
      <c r="W29" s="1052"/>
      <c r="X29" s="1052"/>
      <c r="Y29" s="1052"/>
      <c r="Z29" s="1052"/>
      <c r="AA29" s="1052">
        <v>11</v>
      </c>
      <c r="AB29" s="1052"/>
      <c r="AC29" s="1052"/>
      <c r="AD29" s="1052"/>
      <c r="AE29" s="1053"/>
      <c r="AF29" s="1048">
        <v>11</v>
      </c>
      <c r="AG29" s="1049"/>
      <c r="AH29" s="1049"/>
      <c r="AI29" s="1049"/>
      <c r="AJ29" s="1050"/>
      <c r="AK29" s="993" t="s">
        <v>586</v>
      </c>
      <c r="AL29" s="984"/>
      <c r="AM29" s="984"/>
      <c r="AN29" s="984"/>
      <c r="AO29" s="984"/>
      <c r="AP29" s="984" t="s">
        <v>586</v>
      </c>
      <c r="AQ29" s="984"/>
      <c r="AR29" s="984"/>
      <c r="AS29" s="984"/>
      <c r="AT29" s="984"/>
      <c r="AU29" s="984" t="s">
        <v>586</v>
      </c>
      <c r="AV29" s="984"/>
      <c r="AW29" s="984"/>
      <c r="AX29" s="984"/>
      <c r="AY29" s="984"/>
      <c r="AZ29" s="1054" t="s">
        <v>586</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7">
        <v>3</v>
      </c>
      <c r="B30" s="1043" t="s">
        <v>408</v>
      </c>
      <c r="C30" s="1044"/>
      <c r="D30" s="1044"/>
      <c r="E30" s="1044"/>
      <c r="F30" s="1044"/>
      <c r="G30" s="1044"/>
      <c r="H30" s="1044"/>
      <c r="I30" s="1044"/>
      <c r="J30" s="1044"/>
      <c r="K30" s="1044"/>
      <c r="L30" s="1044"/>
      <c r="M30" s="1044"/>
      <c r="N30" s="1044"/>
      <c r="O30" s="1044"/>
      <c r="P30" s="1045"/>
      <c r="Q30" s="1051">
        <v>504</v>
      </c>
      <c r="R30" s="1052"/>
      <c r="S30" s="1052"/>
      <c r="T30" s="1052"/>
      <c r="U30" s="1052"/>
      <c r="V30" s="1052">
        <v>502</v>
      </c>
      <c r="W30" s="1052"/>
      <c r="X30" s="1052"/>
      <c r="Y30" s="1052"/>
      <c r="Z30" s="1052"/>
      <c r="AA30" s="1052">
        <v>2</v>
      </c>
      <c r="AB30" s="1052"/>
      <c r="AC30" s="1052"/>
      <c r="AD30" s="1052"/>
      <c r="AE30" s="1053"/>
      <c r="AF30" s="1048">
        <v>2</v>
      </c>
      <c r="AG30" s="1049"/>
      <c r="AH30" s="1049"/>
      <c r="AI30" s="1049"/>
      <c r="AJ30" s="1050"/>
      <c r="AK30" s="993">
        <v>94</v>
      </c>
      <c r="AL30" s="984"/>
      <c r="AM30" s="984"/>
      <c r="AN30" s="984"/>
      <c r="AO30" s="984"/>
      <c r="AP30" s="984" t="s">
        <v>586</v>
      </c>
      <c r="AQ30" s="984"/>
      <c r="AR30" s="984"/>
      <c r="AS30" s="984"/>
      <c r="AT30" s="984"/>
      <c r="AU30" s="984" t="s">
        <v>586</v>
      </c>
      <c r="AV30" s="984"/>
      <c r="AW30" s="984"/>
      <c r="AX30" s="984"/>
      <c r="AY30" s="984"/>
      <c r="AZ30" s="1054" t="s">
        <v>586</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7">
        <v>4</v>
      </c>
      <c r="B31" s="1043" t="s">
        <v>409</v>
      </c>
      <c r="C31" s="1044"/>
      <c r="D31" s="1044"/>
      <c r="E31" s="1044"/>
      <c r="F31" s="1044"/>
      <c r="G31" s="1044"/>
      <c r="H31" s="1044"/>
      <c r="I31" s="1044"/>
      <c r="J31" s="1044"/>
      <c r="K31" s="1044"/>
      <c r="L31" s="1044"/>
      <c r="M31" s="1044"/>
      <c r="N31" s="1044"/>
      <c r="O31" s="1044"/>
      <c r="P31" s="1045"/>
      <c r="Q31" s="1051">
        <v>3843</v>
      </c>
      <c r="R31" s="1052"/>
      <c r="S31" s="1052"/>
      <c r="T31" s="1052"/>
      <c r="U31" s="1052"/>
      <c r="V31" s="1052">
        <v>3762</v>
      </c>
      <c r="W31" s="1052"/>
      <c r="X31" s="1052"/>
      <c r="Y31" s="1052"/>
      <c r="Z31" s="1052"/>
      <c r="AA31" s="1052">
        <v>81</v>
      </c>
      <c r="AB31" s="1052"/>
      <c r="AC31" s="1052"/>
      <c r="AD31" s="1052"/>
      <c r="AE31" s="1053"/>
      <c r="AF31" s="1048">
        <v>81</v>
      </c>
      <c r="AG31" s="1049"/>
      <c r="AH31" s="1049"/>
      <c r="AI31" s="1049"/>
      <c r="AJ31" s="1050"/>
      <c r="AK31" s="993">
        <v>594</v>
      </c>
      <c r="AL31" s="984"/>
      <c r="AM31" s="984"/>
      <c r="AN31" s="984"/>
      <c r="AO31" s="984"/>
      <c r="AP31" s="984" t="s">
        <v>586</v>
      </c>
      <c r="AQ31" s="984"/>
      <c r="AR31" s="984"/>
      <c r="AS31" s="984"/>
      <c r="AT31" s="984"/>
      <c r="AU31" s="984" t="s">
        <v>586</v>
      </c>
      <c r="AV31" s="984"/>
      <c r="AW31" s="984"/>
      <c r="AX31" s="984"/>
      <c r="AY31" s="984"/>
      <c r="AZ31" s="1054" t="s">
        <v>586</v>
      </c>
      <c r="BA31" s="1054"/>
      <c r="BB31" s="1054"/>
      <c r="BC31" s="1054"/>
      <c r="BD31" s="1054"/>
      <c r="BE31" s="985"/>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7">
        <v>5</v>
      </c>
      <c r="B32" s="1043" t="s">
        <v>410</v>
      </c>
      <c r="C32" s="1044"/>
      <c r="D32" s="1044"/>
      <c r="E32" s="1044"/>
      <c r="F32" s="1044"/>
      <c r="G32" s="1044"/>
      <c r="H32" s="1044"/>
      <c r="I32" s="1044"/>
      <c r="J32" s="1044"/>
      <c r="K32" s="1044"/>
      <c r="L32" s="1044"/>
      <c r="M32" s="1044"/>
      <c r="N32" s="1044"/>
      <c r="O32" s="1044"/>
      <c r="P32" s="1045"/>
      <c r="Q32" s="1051">
        <v>20</v>
      </c>
      <c r="R32" s="1052"/>
      <c r="S32" s="1052"/>
      <c r="T32" s="1052"/>
      <c r="U32" s="1052"/>
      <c r="V32" s="1052">
        <v>9</v>
      </c>
      <c r="W32" s="1052"/>
      <c r="X32" s="1052"/>
      <c r="Y32" s="1052"/>
      <c r="Z32" s="1052"/>
      <c r="AA32" s="1052">
        <v>11</v>
      </c>
      <c r="AB32" s="1052"/>
      <c r="AC32" s="1052"/>
      <c r="AD32" s="1052"/>
      <c r="AE32" s="1053"/>
      <c r="AF32" s="1048">
        <v>11</v>
      </c>
      <c r="AG32" s="1049"/>
      <c r="AH32" s="1049"/>
      <c r="AI32" s="1049"/>
      <c r="AJ32" s="1050"/>
      <c r="AK32" s="993" t="s">
        <v>586</v>
      </c>
      <c r="AL32" s="984"/>
      <c r="AM32" s="984"/>
      <c r="AN32" s="984"/>
      <c r="AO32" s="984"/>
      <c r="AP32" s="984" t="s">
        <v>520</v>
      </c>
      <c r="AQ32" s="984"/>
      <c r="AR32" s="984"/>
      <c r="AS32" s="984"/>
      <c r="AT32" s="984"/>
      <c r="AU32" s="984" t="s">
        <v>520</v>
      </c>
      <c r="AV32" s="984"/>
      <c r="AW32" s="984"/>
      <c r="AX32" s="984"/>
      <c r="AY32" s="984"/>
      <c r="AZ32" s="1054" t="s">
        <v>520</v>
      </c>
      <c r="BA32" s="1054"/>
      <c r="BB32" s="1054"/>
      <c r="BC32" s="1054"/>
      <c r="BD32" s="1054"/>
      <c r="BE32" s="985"/>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7">
        <v>6</v>
      </c>
      <c r="B33" s="1043" t="s">
        <v>411</v>
      </c>
      <c r="C33" s="1044"/>
      <c r="D33" s="1044"/>
      <c r="E33" s="1044"/>
      <c r="F33" s="1044"/>
      <c r="G33" s="1044"/>
      <c r="H33" s="1044"/>
      <c r="I33" s="1044"/>
      <c r="J33" s="1044"/>
      <c r="K33" s="1044"/>
      <c r="L33" s="1044"/>
      <c r="M33" s="1044"/>
      <c r="N33" s="1044"/>
      <c r="O33" s="1044"/>
      <c r="P33" s="1045"/>
      <c r="Q33" s="1051">
        <v>940</v>
      </c>
      <c r="R33" s="1052"/>
      <c r="S33" s="1052"/>
      <c r="T33" s="1052"/>
      <c r="U33" s="1052"/>
      <c r="V33" s="1052">
        <v>902</v>
      </c>
      <c r="W33" s="1052"/>
      <c r="X33" s="1052"/>
      <c r="Y33" s="1052"/>
      <c r="Z33" s="1052"/>
      <c r="AA33" s="1052">
        <v>38</v>
      </c>
      <c r="AB33" s="1052"/>
      <c r="AC33" s="1052"/>
      <c r="AD33" s="1052"/>
      <c r="AE33" s="1053"/>
      <c r="AF33" s="1048">
        <v>702</v>
      </c>
      <c r="AG33" s="1049"/>
      <c r="AH33" s="1049"/>
      <c r="AI33" s="1049"/>
      <c r="AJ33" s="1050"/>
      <c r="AK33" s="993">
        <v>290</v>
      </c>
      <c r="AL33" s="984"/>
      <c r="AM33" s="984"/>
      <c r="AN33" s="984"/>
      <c r="AO33" s="984"/>
      <c r="AP33" s="984">
        <v>3635</v>
      </c>
      <c r="AQ33" s="984"/>
      <c r="AR33" s="984"/>
      <c r="AS33" s="984"/>
      <c r="AT33" s="984"/>
      <c r="AU33" s="984">
        <v>1814</v>
      </c>
      <c r="AV33" s="984"/>
      <c r="AW33" s="984"/>
      <c r="AX33" s="984"/>
      <c r="AY33" s="984"/>
      <c r="AZ33" s="1054" t="s">
        <v>586</v>
      </c>
      <c r="BA33" s="1054"/>
      <c r="BB33" s="1054"/>
      <c r="BC33" s="1054"/>
      <c r="BD33" s="1054"/>
      <c r="BE33" s="985" t="s">
        <v>412</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7">
        <v>7</v>
      </c>
      <c r="B34" s="1043" t="s">
        <v>413</v>
      </c>
      <c r="C34" s="1044"/>
      <c r="D34" s="1044"/>
      <c r="E34" s="1044"/>
      <c r="F34" s="1044"/>
      <c r="G34" s="1044"/>
      <c r="H34" s="1044"/>
      <c r="I34" s="1044"/>
      <c r="J34" s="1044"/>
      <c r="K34" s="1044"/>
      <c r="L34" s="1044"/>
      <c r="M34" s="1044"/>
      <c r="N34" s="1044"/>
      <c r="O34" s="1044"/>
      <c r="P34" s="1045"/>
      <c r="Q34" s="1051">
        <v>723</v>
      </c>
      <c r="R34" s="1052"/>
      <c r="S34" s="1052"/>
      <c r="T34" s="1052"/>
      <c r="U34" s="1052"/>
      <c r="V34" s="1052">
        <v>690</v>
      </c>
      <c r="W34" s="1052"/>
      <c r="X34" s="1052"/>
      <c r="Y34" s="1052"/>
      <c r="Z34" s="1052"/>
      <c r="AA34" s="1052">
        <v>33</v>
      </c>
      <c r="AB34" s="1052"/>
      <c r="AC34" s="1052"/>
      <c r="AD34" s="1052"/>
      <c r="AE34" s="1053"/>
      <c r="AF34" s="1048">
        <v>188</v>
      </c>
      <c r="AG34" s="1049"/>
      <c r="AH34" s="1049"/>
      <c r="AI34" s="1049"/>
      <c r="AJ34" s="1050"/>
      <c r="AK34" s="993">
        <v>8</v>
      </c>
      <c r="AL34" s="984"/>
      <c r="AM34" s="984"/>
      <c r="AN34" s="984"/>
      <c r="AO34" s="984"/>
      <c r="AP34" s="984" t="s">
        <v>586</v>
      </c>
      <c r="AQ34" s="984"/>
      <c r="AR34" s="984"/>
      <c r="AS34" s="984"/>
      <c r="AT34" s="984"/>
      <c r="AU34" s="984" t="s">
        <v>586</v>
      </c>
      <c r="AV34" s="984"/>
      <c r="AW34" s="984"/>
      <c r="AX34" s="984"/>
      <c r="AY34" s="984"/>
      <c r="AZ34" s="1054" t="s">
        <v>586</v>
      </c>
      <c r="BA34" s="1054"/>
      <c r="BB34" s="1054"/>
      <c r="BC34" s="1054"/>
      <c r="BD34" s="1054"/>
      <c r="BE34" s="985" t="s">
        <v>414</v>
      </c>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7">
        <v>8</v>
      </c>
      <c r="B35" s="1043" t="s">
        <v>415</v>
      </c>
      <c r="C35" s="1044"/>
      <c r="D35" s="1044"/>
      <c r="E35" s="1044"/>
      <c r="F35" s="1044"/>
      <c r="G35" s="1044"/>
      <c r="H35" s="1044"/>
      <c r="I35" s="1044"/>
      <c r="J35" s="1044"/>
      <c r="K35" s="1044"/>
      <c r="L35" s="1044"/>
      <c r="M35" s="1044"/>
      <c r="N35" s="1044"/>
      <c r="O35" s="1044"/>
      <c r="P35" s="1045"/>
      <c r="Q35" s="1051">
        <v>21</v>
      </c>
      <c r="R35" s="1052"/>
      <c r="S35" s="1052"/>
      <c r="T35" s="1052"/>
      <c r="U35" s="1052"/>
      <c r="V35" s="1052">
        <v>21</v>
      </c>
      <c r="W35" s="1052"/>
      <c r="X35" s="1052"/>
      <c r="Y35" s="1052"/>
      <c r="Z35" s="1052"/>
      <c r="AA35" s="1052">
        <v>0</v>
      </c>
      <c r="AB35" s="1052"/>
      <c r="AC35" s="1052"/>
      <c r="AD35" s="1052"/>
      <c r="AE35" s="1053"/>
      <c r="AF35" s="1048">
        <v>67</v>
      </c>
      <c r="AG35" s="1049"/>
      <c r="AH35" s="1049"/>
      <c r="AI35" s="1049"/>
      <c r="AJ35" s="1050"/>
      <c r="AK35" s="993">
        <v>19</v>
      </c>
      <c r="AL35" s="984"/>
      <c r="AM35" s="984"/>
      <c r="AN35" s="984"/>
      <c r="AO35" s="984"/>
      <c r="AP35" s="984">
        <v>40</v>
      </c>
      <c r="AQ35" s="984"/>
      <c r="AR35" s="984"/>
      <c r="AS35" s="984"/>
      <c r="AT35" s="984"/>
      <c r="AU35" s="984">
        <v>40</v>
      </c>
      <c r="AV35" s="984"/>
      <c r="AW35" s="984"/>
      <c r="AX35" s="984"/>
      <c r="AY35" s="984"/>
      <c r="AZ35" s="1054"/>
      <c r="BA35" s="1054"/>
      <c r="BB35" s="1054"/>
      <c r="BC35" s="1054"/>
      <c r="BD35" s="1054"/>
      <c r="BE35" s="985" t="s">
        <v>416</v>
      </c>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7">
        <v>9</v>
      </c>
      <c r="B36" s="1043" t="s">
        <v>417</v>
      </c>
      <c r="C36" s="1044"/>
      <c r="D36" s="1044"/>
      <c r="E36" s="1044"/>
      <c r="F36" s="1044"/>
      <c r="G36" s="1044"/>
      <c r="H36" s="1044"/>
      <c r="I36" s="1044"/>
      <c r="J36" s="1044"/>
      <c r="K36" s="1044"/>
      <c r="L36" s="1044"/>
      <c r="M36" s="1044"/>
      <c r="N36" s="1044"/>
      <c r="O36" s="1044"/>
      <c r="P36" s="1045"/>
      <c r="Q36" s="1051">
        <v>927</v>
      </c>
      <c r="R36" s="1052"/>
      <c r="S36" s="1052"/>
      <c r="T36" s="1052"/>
      <c r="U36" s="1052"/>
      <c r="V36" s="1052">
        <v>890</v>
      </c>
      <c r="W36" s="1052"/>
      <c r="X36" s="1052"/>
      <c r="Y36" s="1052"/>
      <c r="Z36" s="1052"/>
      <c r="AA36" s="1052">
        <v>37</v>
      </c>
      <c r="AB36" s="1052"/>
      <c r="AC36" s="1052"/>
      <c r="AD36" s="1052"/>
      <c r="AE36" s="1053"/>
      <c r="AF36" s="1048">
        <v>83</v>
      </c>
      <c r="AG36" s="1049"/>
      <c r="AH36" s="1049"/>
      <c r="AI36" s="1049"/>
      <c r="AJ36" s="1050"/>
      <c r="AK36" s="993">
        <v>797</v>
      </c>
      <c r="AL36" s="984"/>
      <c r="AM36" s="984"/>
      <c r="AN36" s="984"/>
      <c r="AO36" s="984"/>
      <c r="AP36" s="984">
        <v>5837</v>
      </c>
      <c r="AQ36" s="984"/>
      <c r="AR36" s="984"/>
      <c r="AS36" s="984"/>
      <c r="AT36" s="984"/>
      <c r="AU36" s="984">
        <v>4751</v>
      </c>
      <c r="AV36" s="984"/>
      <c r="AW36" s="984"/>
      <c r="AX36" s="984"/>
      <c r="AY36" s="984"/>
      <c r="AZ36" s="1054"/>
      <c r="BA36" s="1054"/>
      <c r="BB36" s="1054"/>
      <c r="BC36" s="1054"/>
      <c r="BD36" s="1054"/>
      <c r="BE36" s="985" t="s">
        <v>412</v>
      </c>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418</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5" t="s">
        <v>394</v>
      </c>
      <c r="B63" s="950" t="s">
        <v>419</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1172</v>
      </c>
      <c r="AG63" s="972"/>
      <c r="AH63" s="972"/>
      <c r="AI63" s="972"/>
      <c r="AJ63" s="1035"/>
      <c r="AK63" s="1036"/>
      <c r="AL63" s="976"/>
      <c r="AM63" s="976"/>
      <c r="AN63" s="976"/>
      <c r="AO63" s="976"/>
      <c r="AP63" s="972">
        <v>11714</v>
      </c>
      <c r="AQ63" s="972"/>
      <c r="AR63" s="972"/>
      <c r="AS63" s="972"/>
      <c r="AT63" s="972"/>
      <c r="AU63" s="972">
        <v>9542</v>
      </c>
      <c r="AV63" s="972"/>
      <c r="AW63" s="972"/>
      <c r="AX63" s="972"/>
      <c r="AY63" s="972"/>
      <c r="AZ63" s="1030"/>
      <c r="BA63" s="1030"/>
      <c r="BB63" s="1030"/>
      <c r="BC63" s="1030"/>
      <c r="BD63" s="1030"/>
      <c r="BE63" s="973"/>
      <c r="BF63" s="973"/>
      <c r="BG63" s="973"/>
      <c r="BH63" s="973"/>
      <c r="BI63" s="974"/>
      <c r="BJ63" s="1031" t="s">
        <v>420</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422</v>
      </c>
      <c r="B66" s="1009"/>
      <c r="C66" s="1009"/>
      <c r="D66" s="1009"/>
      <c r="E66" s="1009"/>
      <c r="F66" s="1009"/>
      <c r="G66" s="1009"/>
      <c r="H66" s="1009"/>
      <c r="I66" s="1009"/>
      <c r="J66" s="1009"/>
      <c r="K66" s="1009"/>
      <c r="L66" s="1009"/>
      <c r="M66" s="1009"/>
      <c r="N66" s="1009"/>
      <c r="O66" s="1009"/>
      <c r="P66" s="1010"/>
      <c r="Q66" s="1014" t="s">
        <v>398</v>
      </c>
      <c r="R66" s="1015"/>
      <c r="S66" s="1015"/>
      <c r="T66" s="1015"/>
      <c r="U66" s="1016"/>
      <c r="V66" s="1014" t="s">
        <v>423</v>
      </c>
      <c r="W66" s="1015"/>
      <c r="X66" s="1015"/>
      <c r="Y66" s="1015"/>
      <c r="Z66" s="1016"/>
      <c r="AA66" s="1014" t="s">
        <v>424</v>
      </c>
      <c r="AB66" s="1015"/>
      <c r="AC66" s="1015"/>
      <c r="AD66" s="1015"/>
      <c r="AE66" s="1016"/>
      <c r="AF66" s="1020" t="s">
        <v>425</v>
      </c>
      <c r="AG66" s="1021"/>
      <c r="AH66" s="1021"/>
      <c r="AI66" s="1021"/>
      <c r="AJ66" s="1022"/>
      <c r="AK66" s="1014" t="s">
        <v>402</v>
      </c>
      <c r="AL66" s="1009"/>
      <c r="AM66" s="1009"/>
      <c r="AN66" s="1009"/>
      <c r="AO66" s="1010"/>
      <c r="AP66" s="1014" t="s">
        <v>426</v>
      </c>
      <c r="AQ66" s="1015"/>
      <c r="AR66" s="1015"/>
      <c r="AS66" s="1015"/>
      <c r="AT66" s="1016"/>
      <c r="AU66" s="1014" t="s">
        <v>427</v>
      </c>
      <c r="AV66" s="1015"/>
      <c r="AW66" s="1015"/>
      <c r="AX66" s="1015"/>
      <c r="AY66" s="1016"/>
      <c r="AZ66" s="1014" t="s">
        <v>382</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1">
        <v>1</v>
      </c>
      <c r="B68" s="998" t="s">
        <v>587</v>
      </c>
      <c r="C68" s="999"/>
      <c r="D68" s="999"/>
      <c r="E68" s="999"/>
      <c r="F68" s="999"/>
      <c r="G68" s="999"/>
      <c r="H68" s="999"/>
      <c r="I68" s="999"/>
      <c r="J68" s="999"/>
      <c r="K68" s="999"/>
      <c r="L68" s="999"/>
      <c r="M68" s="999"/>
      <c r="N68" s="999"/>
      <c r="O68" s="999"/>
      <c r="P68" s="1000"/>
      <c r="Q68" s="1001">
        <v>1456</v>
      </c>
      <c r="R68" s="995"/>
      <c r="S68" s="995"/>
      <c r="T68" s="995"/>
      <c r="U68" s="995"/>
      <c r="V68" s="995">
        <v>1418</v>
      </c>
      <c r="W68" s="995"/>
      <c r="X68" s="995"/>
      <c r="Y68" s="995"/>
      <c r="Z68" s="995"/>
      <c r="AA68" s="995">
        <v>38</v>
      </c>
      <c r="AB68" s="995"/>
      <c r="AC68" s="995"/>
      <c r="AD68" s="995"/>
      <c r="AE68" s="995"/>
      <c r="AF68" s="995">
        <v>38</v>
      </c>
      <c r="AG68" s="995"/>
      <c r="AH68" s="995"/>
      <c r="AI68" s="995"/>
      <c r="AJ68" s="995"/>
      <c r="AK68" s="995">
        <v>45</v>
      </c>
      <c r="AL68" s="995"/>
      <c r="AM68" s="995"/>
      <c r="AN68" s="995"/>
      <c r="AO68" s="995"/>
      <c r="AP68" s="995">
        <v>733</v>
      </c>
      <c r="AQ68" s="995"/>
      <c r="AR68" s="995"/>
      <c r="AS68" s="995"/>
      <c r="AT68" s="995"/>
      <c r="AU68" s="995">
        <v>358</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3">
        <v>2</v>
      </c>
      <c r="B69" s="987" t="s">
        <v>588</v>
      </c>
      <c r="C69" s="988"/>
      <c r="D69" s="988"/>
      <c r="E69" s="988"/>
      <c r="F69" s="988"/>
      <c r="G69" s="988"/>
      <c r="H69" s="988"/>
      <c r="I69" s="988"/>
      <c r="J69" s="988"/>
      <c r="K69" s="988"/>
      <c r="L69" s="988"/>
      <c r="M69" s="988"/>
      <c r="N69" s="988"/>
      <c r="O69" s="988"/>
      <c r="P69" s="989"/>
      <c r="Q69" s="990">
        <v>4645</v>
      </c>
      <c r="R69" s="984"/>
      <c r="S69" s="984"/>
      <c r="T69" s="984"/>
      <c r="U69" s="984"/>
      <c r="V69" s="984">
        <v>4355</v>
      </c>
      <c r="W69" s="984"/>
      <c r="X69" s="984"/>
      <c r="Y69" s="984"/>
      <c r="Z69" s="984"/>
      <c r="AA69" s="984">
        <v>290</v>
      </c>
      <c r="AB69" s="984"/>
      <c r="AC69" s="984"/>
      <c r="AD69" s="984"/>
      <c r="AE69" s="984"/>
      <c r="AF69" s="984">
        <v>290</v>
      </c>
      <c r="AG69" s="984"/>
      <c r="AH69" s="984"/>
      <c r="AI69" s="984"/>
      <c r="AJ69" s="984"/>
      <c r="AK69" s="984">
        <v>83</v>
      </c>
      <c r="AL69" s="984"/>
      <c r="AM69" s="984"/>
      <c r="AN69" s="984"/>
      <c r="AO69" s="984"/>
      <c r="AP69" s="984" t="s">
        <v>586</v>
      </c>
      <c r="AQ69" s="984"/>
      <c r="AR69" s="984"/>
      <c r="AS69" s="984"/>
      <c r="AT69" s="984"/>
      <c r="AU69" s="984" t="s">
        <v>586</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3">
        <v>3</v>
      </c>
      <c r="B70" s="987" t="s">
        <v>589</v>
      </c>
      <c r="C70" s="988"/>
      <c r="D70" s="988"/>
      <c r="E70" s="988"/>
      <c r="F70" s="988"/>
      <c r="G70" s="988"/>
      <c r="H70" s="988"/>
      <c r="I70" s="988"/>
      <c r="J70" s="988"/>
      <c r="K70" s="988"/>
      <c r="L70" s="988"/>
      <c r="M70" s="988"/>
      <c r="N70" s="988"/>
      <c r="O70" s="988"/>
      <c r="P70" s="989"/>
      <c r="Q70" s="990">
        <v>763</v>
      </c>
      <c r="R70" s="984"/>
      <c r="S70" s="984"/>
      <c r="T70" s="984"/>
      <c r="U70" s="984"/>
      <c r="V70" s="984">
        <v>760</v>
      </c>
      <c r="W70" s="984"/>
      <c r="X70" s="984"/>
      <c r="Y70" s="984"/>
      <c r="Z70" s="984"/>
      <c r="AA70" s="984">
        <v>3</v>
      </c>
      <c r="AB70" s="984"/>
      <c r="AC70" s="984"/>
      <c r="AD70" s="984"/>
      <c r="AE70" s="984"/>
      <c r="AF70" s="984">
        <v>3</v>
      </c>
      <c r="AG70" s="984"/>
      <c r="AH70" s="984"/>
      <c r="AI70" s="984"/>
      <c r="AJ70" s="984"/>
      <c r="AK70" s="984">
        <v>10</v>
      </c>
      <c r="AL70" s="984"/>
      <c r="AM70" s="984"/>
      <c r="AN70" s="984"/>
      <c r="AO70" s="984"/>
      <c r="AP70" s="984" t="s">
        <v>586</v>
      </c>
      <c r="AQ70" s="984"/>
      <c r="AR70" s="984"/>
      <c r="AS70" s="984"/>
      <c r="AT70" s="984"/>
      <c r="AU70" s="984" t="s">
        <v>586</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3">
        <v>4</v>
      </c>
      <c r="B71" s="987" t="s">
        <v>590</v>
      </c>
      <c r="C71" s="988"/>
      <c r="D71" s="988"/>
      <c r="E71" s="988"/>
      <c r="F71" s="988"/>
      <c r="G71" s="988"/>
      <c r="H71" s="988"/>
      <c r="I71" s="988"/>
      <c r="J71" s="988"/>
      <c r="K71" s="988"/>
      <c r="L71" s="988"/>
      <c r="M71" s="988"/>
      <c r="N71" s="988"/>
      <c r="O71" s="988"/>
      <c r="P71" s="989"/>
      <c r="Q71" s="990">
        <v>460</v>
      </c>
      <c r="R71" s="984"/>
      <c r="S71" s="984"/>
      <c r="T71" s="984"/>
      <c r="U71" s="984"/>
      <c r="V71" s="984">
        <v>438</v>
      </c>
      <c r="W71" s="984"/>
      <c r="X71" s="984"/>
      <c r="Y71" s="984"/>
      <c r="Z71" s="984"/>
      <c r="AA71" s="984">
        <v>22</v>
      </c>
      <c r="AB71" s="984"/>
      <c r="AC71" s="984"/>
      <c r="AD71" s="984"/>
      <c r="AE71" s="984"/>
      <c r="AF71" s="984">
        <v>22</v>
      </c>
      <c r="AG71" s="984"/>
      <c r="AH71" s="984"/>
      <c r="AI71" s="984"/>
      <c r="AJ71" s="984"/>
      <c r="AK71" s="984" t="s">
        <v>586</v>
      </c>
      <c r="AL71" s="984"/>
      <c r="AM71" s="984"/>
      <c r="AN71" s="984"/>
      <c r="AO71" s="984"/>
      <c r="AP71" s="984">
        <v>3345</v>
      </c>
      <c r="AQ71" s="984"/>
      <c r="AR71" s="984"/>
      <c r="AS71" s="984"/>
      <c r="AT71" s="984"/>
      <c r="AU71" s="984">
        <v>85</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3">
        <v>5</v>
      </c>
      <c r="B72" s="987" t="s">
        <v>591</v>
      </c>
      <c r="C72" s="988"/>
      <c r="D72" s="988"/>
      <c r="E72" s="988"/>
      <c r="F72" s="988"/>
      <c r="G72" s="988"/>
      <c r="H72" s="988"/>
      <c r="I72" s="988"/>
      <c r="J72" s="988"/>
      <c r="K72" s="988"/>
      <c r="L72" s="988"/>
      <c r="M72" s="988"/>
      <c r="N72" s="988"/>
      <c r="O72" s="988"/>
      <c r="P72" s="989"/>
      <c r="Q72" s="990">
        <v>13</v>
      </c>
      <c r="R72" s="984"/>
      <c r="S72" s="984"/>
      <c r="T72" s="984"/>
      <c r="U72" s="984"/>
      <c r="V72" s="984">
        <v>11</v>
      </c>
      <c r="W72" s="984"/>
      <c r="X72" s="984"/>
      <c r="Y72" s="984"/>
      <c r="Z72" s="984"/>
      <c r="AA72" s="984">
        <v>2</v>
      </c>
      <c r="AB72" s="984"/>
      <c r="AC72" s="984"/>
      <c r="AD72" s="984"/>
      <c r="AE72" s="984"/>
      <c r="AF72" s="984">
        <v>2</v>
      </c>
      <c r="AG72" s="984"/>
      <c r="AH72" s="984"/>
      <c r="AI72" s="984"/>
      <c r="AJ72" s="984"/>
      <c r="AK72" s="984">
        <v>0</v>
      </c>
      <c r="AL72" s="984"/>
      <c r="AM72" s="984"/>
      <c r="AN72" s="984"/>
      <c r="AO72" s="984"/>
      <c r="AP72" s="984" t="s">
        <v>586</v>
      </c>
      <c r="AQ72" s="984"/>
      <c r="AR72" s="984"/>
      <c r="AS72" s="984"/>
      <c r="AT72" s="984"/>
      <c r="AU72" s="984" t="s">
        <v>586</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3">
        <v>6</v>
      </c>
      <c r="B73" s="987" t="s">
        <v>592</v>
      </c>
      <c r="C73" s="988"/>
      <c r="D73" s="988"/>
      <c r="E73" s="988"/>
      <c r="F73" s="988"/>
      <c r="G73" s="988"/>
      <c r="H73" s="988"/>
      <c r="I73" s="988"/>
      <c r="J73" s="988"/>
      <c r="K73" s="988"/>
      <c r="L73" s="988"/>
      <c r="M73" s="988"/>
      <c r="N73" s="988"/>
      <c r="O73" s="988"/>
      <c r="P73" s="989"/>
      <c r="Q73" s="990">
        <v>52</v>
      </c>
      <c r="R73" s="984"/>
      <c r="S73" s="984"/>
      <c r="T73" s="984"/>
      <c r="U73" s="984"/>
      <c r="V73" s="984">
        <v>51</v>
      </c>
      <c r="W73" s="984"/>
      <c r="X73" s="984"/>
      <c r="Y73" s="984"/>
      <c r="Z73" s="984"/>
      <c r="AA73" s="984">
        <v>1</v>
      </c>
      <c r="AB73" s="984"/>
      <c r="AC73" s="984"/>
      <c r="AD73" s="984"/>
      <c r="AE73" s="984"/>
      <c r="AF73" s="984">
        <v>1</v>
      </c>
      <c r="AG73" s="984"/>
      <c r="AH73" s="984"/>
      <c r="AI73" s="984"/>
      <c r="AJ73" s="984"/>
      <c r="AK73" s="984">
        <v>16</v>
      </c>
      <c r="AL73" s="984"/>
      <c r="AM73" s="984"/>
      <c r="AN73" s="984"/>
      <c r="AO73" s="984"/>
      <c r="AP73" s="984" t="s">
        <v>586</v>
      </c>
      <c r="AQ73" s="984"/>
      <c r="AR73" s="984"/>
      <c r="AS73" s="984"/>
      <c r="AT73" s="984"/>
      <c r="AU73" s="984" t="s">
        <v>586</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3">
        <v>7</v>
      </c>
      <c r="B74" s="987" t="s">
        <v>593</v>
      </c>
      <c r="C74" s="988"/>
      <c r="D74" s="988"/>
      <c r="E74" s="988"/>
      <c r="F74" s="988"/>
      <c r="G74" s="988"/>
      <c r="H74" s="988"/>
      <c r="I74" s="988"/>
      <c r="J74" s="988"/>
      <c r="K74" s="988"/>
      <c r="L74" s="988"/>
      <c r="M74" s="988"/>
      <c r="N74" s="988"/>
      <c r="O74" s="988"/>
      <c r="P74" s="989"/>
      <c r="Q74" s="990">
        <v>1115</v>
      </c>
      <c r="R74" s="984"/>
      <c r="S74" s="984"/>
      <c r="T74" s="984"/>
      <c r="U74" s="984"/>
      <c r="V74" s="984">
        <v>2138</v>
      </c>
      <c r="W74" s="984"/>
      <c r="X74" s="984"/>
      <c r="Y74" s="984"/>
      <c r="Z74" s="984"/>
      <c r="AA74" s="984">
        <v>-1023</v>
      </c>
      <c r="AB74" s="984"/>
      <c r="AC74" s="984"/>
      <c r="AD74" s="984"/>
      <c r="AE74" s="984"/>
      <c r="AF74" s="984">
        <v>3738</v>
      </c>
      <c r="AG74" s="984"/>
      <c r="AH74" s="984"/>
      <c r="AI74" s="984"/>
      <c r="AJ74" s="984"/>
      <c r="AK74" s="984" t="s">
        <v>586</v>
      </c>
      <c r="AL74" s="984"/>
      <c r="AM74" s="984"/>
      <c r="AN74" s="984"/>
      <c r="AO74" s="984"/>
      <c r="AP74" s="984">
        <v>1350</v>
      </c>
      <c r="AQ74" s="984"/>
      <c r="AR74" s="984"/>
      <c r="AS74" s="984"/>
      <c r="AT74" s="984"/>
      <c r="AU74" s="984" t="s">
        <v>586</v>
      </c>
      <c r="AV74" s="984"/>
      <c r="AW74" s="984"/>
      <c r="AX74" s="984"/>
      <c r="AY74" s="984"/>
      <c r="AZ74" s="985" t="s">
        <v>598</v>
      </c>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3">
        <v>8</v>
      </c>
      <c r="B75" s="987" t="s">
        <v>594</v>
      </c>
      <c r="C75" s="988"/>
      <c r="D75" s="988"/>
      <c r="E75" s="988"/>
      <c r="F75" s="988"/>
      <c r="G75" s="988"/>
      <c r="H75" s="988"/>
      <c r="I75" s="988"/>
      <c r="J75" s="988"/>
      <c r="K75" s="988"/>
      <c r="L75" s="988"/>
      <c r="M75" s="988"/>
      <c r="N75" s="988"/>
      <c r="O75" s="988"/>
      <c r="P75" s="989"/>
      <c r="Q75" s="991">
        <v>2094</v>
      </c>
      <c r="R75" s="992"/>
      <c r="S75" s="992"/>
      <c r="T75" s="992"/>
      <c r="U75" s="993"/>
      <c r="V75" s="994">
        <v>2036</v>
      </c>
      <c r="W75" s="992"/>
      <c r="X75" s="992"/>
      <c r="Y75" s="992"/>
      <c r="Z75" s="993"/>
      <c r="AA75" s="994">
        <v>58</v>
      </c>
      <c r="AB75" s="992"/>
      <c r="AC75" s="992"/>
      <c r="AD75" s="992"/>
      <c r="AE75" s="993"/>
      <c r="AF75" s="994">
        <v>58</v>
      </c>
      <c r="AG75" s="992"/>
      <c r="AH75" s="992"/>
      <c r="AI75" s="992"/>
      <c r="AJ75" s="993"/>
      <c r="AK75" s="994">
        <v>110</v>
      </c>
      <c r="AL75" s="992"/>
      <c r="AM75" s="992"/>
      <c r="AN75" s="992"/>
      <c r="AO75" s="993"/>
      <c r="AP75" s="994">
        <v>6419</v>
      </c>
      <c r="AQ75" s="992"/>
      <c r="AR75" s="992"/>
      <c r="AS75" s="992"/>
      <c r="AT75" s="993"/>
      <c r="AU75" s="994">
        <v>924</v>
      </c>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3">
        <v>9</v>
      </c>
      <c r="B76" s="987" t="s">
        <v>595</v>
      </c>
      <c r="C76" s="988"/>
      <c r="D76" s="988"/>
      <c r="E76" s="988"/>
      <c r="F76" s="988"/>
      <c r="G76" s="988"/>
      <c r="H76" s="988"/>
      <c r="I76" s="988"/>
      <c r="J76" s="988"/>
      <c r="K76" s="988"/>
      <c r="L76" s="988"/>
      <c r="M76" s="988"/>
      <c r="N76" s="988"/>
      <c r="O76" s="988"/>
      <c r="P76" s="989"/>
      <c r="Q76" s="991">
        <v>564</v>
      </c>
      <c r="R76" s="992"/>
      <c r="S76" s="992"/>
      <c r="T76" s="992"/>
      <c r="U76" s="993"/>
      <c r="V76" s="994">
        <v>542</v>
      </c>
      <c r="W76" s="992"/>
      <c r="X76" s="992"/>
      <c r="Y76" s="992"/>
      <c r="Z76" s="993"/>
      <c r="AA76" s="994">
        <v>22</v>
      </c>
      <c r="AB76" s="992"/>
      <c r="AC76" s="992"/>
      <c r="AD76" s="992"/>
      <c r="AE76" s="993"/>
      <c r="AF76" s="994">
        <v>22</v>
      </c>
      <c r="AG76" s="992"/>
      <c r="AH76" s="992"/>
      <c r="AI76" s="992"/>
      <c r="AJ76" s="993"/>
      <c r="AK76" s="994">
        <v>4</v>
      </c>
      <c r="AL76" s="992"/>
      <c r="AM76" s="992"/>
      <c r="AN76" s="992"/>
      <c r="AO76" s="993"/>
      <c r="AP76" s="994" t="s">
        <v>586</v>
      </c>
      <c r="AQ76" s="992"/>
      <c r="AR76" s="992"/>
      <c r="AS76" s="992"/>
      <c r="AT76" s="993"/>
      <c r="AU76" s="994" t="s">
        <v>586</v>
      </c>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3">
        <v>10</v>
      </c>
      <c r="B77" s="987" t="s">
        <v>596</v>
      </c>
      <c r="C77" s="988"/>
      <c r="D77" s="988"/>
      <c r="E77" s="988"/>
      <c r="F77" s="988"/>
      <c r="G77" s="988"/>
      <c r="H77" s="988"/>
      <c r="I77" s="988"/>
      <c r="J77" s="988"/>
      <c r="K77" s="988"/>
      <c r="L77" s="988"/>
      <c r="M77" s="988"/>
      <c r="N77" s="988"/>
      <c r="O77" s="988"/>
      <c r="P77" s="989"/>
      <c r="Q77" s="991">
        <v>111158</v>
      </c>
      <c r="R77" s="992"/>
      <c r="S77" s="992"/>
      <c r="T77" s="992"/>
      <c r="U77" s="993"/>
      <c r="V77" s="994">
        <v>110497</v>
      </c>
      <c r="W77" s="992"/>
      <c r="X77" s="992"/>
      <c r="Y77" s="992"/>
      <c r="Z77" s="993"/>
      <c r="AA77" s="994">
        <v>661</v>
      </c>
      <c r="AB77" s="992"/>
      <c r="AC77" s="992"/>
      <c r="AD77" s="992"/>
      <c r="AE77" s="993"/>
      <c r="AF77" s="994">
        <v>661</v>
      </c>
      <c r="AG77" s="992"/>
      <c r="AH77" s="992"/>
      <c r="AI77" s="992"/>
      <c r="AJ77" s="993"/>
      <c r="AK77" s="994">
        <v>704</v>
      </c>
      <c r="AL77" s="992"/>
      <c r="AM77" s="992"/>
      <c r="AN77" s="992"/>
      <c r="AO77" s="993"/>
      <c r="AP77" s="994" t="s">
        <v>586</v>
      </c>
      <c r="AQ77" s="992"/>
      <c r="AR77" s="992"/>
      <c r="AS77" s="992"/>
      <c r="AT77" s="993"/>
      <c r="AU77" s="994" t="s">
        <v>586</v>
      </c>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3">
        <v>11</v>
      </c>
      <c r="B78" s="987" t="s">
        <v>597</v>
      </c>
      <c r="C78" s="988"/>
      <c r="D78" s="988"/>
      <c r="E78" s="988"/>
      <c r="F78" s="988"/>
      <c r="G78" s="988"/>
      <c r="H78" s="988"/>
      <c r="I78" s="988"/>
      <c r="J78" s="988"/>
      <c r="K78" s="988"/>
      <c r="L78" s="988"/>
      <c r="M78" s="988"/>
      <c r="N78" s="988"/>
      <c r="O78" s="988"/>
      <c r="P78" s="989"/>
      <c r="Q78" s="990">
        <v>50</v>
      </c>
      <c r="R78" s="984"/>
      <c r="S78" s="984"/>
      <c r="T78" s="984"/>
      <c r="U78" s="984"/>
      <c r="V78" s="984">
        <v>42</v>
      </c>
      <c r="W78" s="984"/>
      <c r="X78" s="984"/>
      <c r="Y78" s="984"/>
      <c r="Z78" s="984"/>
      <c r="AA78" s="984">
        <v>8</v>
      </c>
      <c r="AB78" s="984"/>
      <c r="AC78" s="984"/>
      <c r="AD78" s="984"/>
      <c r="AE78" s="984"/>
      <c r="AF78" s="984">
        <v>8</v>
      </c>
      <c r="AG78" s="984"/>
      <c r="AH78" s="984"/>
      <c r="AI78" s="984"/>
      <c r="AJ78" s="984"/>
      <c r="AK78" s="984" t="s">
        <v>586</v>
      </c>
      <c r="AL78" s="984"/>
      <c r="AM78" s="984"/>
      <c r="AN78" s="984"/>
      <c r="AO78" s="984"/>
      <c r="AP78" s="984">
        <v>141</v>
      </c>
      <c r="AQ78" s="984"/>
      <c r="AR78" s="984"/>
      <c r="AS78" s="984"/>
      <c r="AT78" s="984"/>
      <c r="AU78" s="984">
        <v>141</v>
      </c>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5" t="s">
        <v>394</v>
      </c>
      <c r="B88" s="950" t="s">
        <v>428</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4843</v>
      </c>
      <c r="AG88" s="972"/>
      <c r="AH88" s="972"/>
      <c r="AI88" s="972"/>
      <c r="AJ88" s="972"/>
      <c r="AK88" s="976"/>
      <c r="AL88" s="976"/>
      <c r="AM88" s="976"/>
      <c r="AN88" s="976"/>
      <c r="AO88" s="976"/>
      <c r="AP88" s="972">
        <v>11988</v>
      </c>
      <c r="AQ88" s="972"/>
      <c r="AR88" s="972"/>
      <c r="AS88" s="972"/>
      <c r="AT88" s="972"/>
      <c r="AU88" s="972">
        <v>1508</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394</v>
      </c>
      <c r="BR102" s="950" t="s">
        <v>429</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430</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431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434</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435</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436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437</v>
      </c>
      <c r="AB109" s="909"/>
      <c r="AC109" s="909"/>
      <c r="AD109" s="909"/>
      <c r="AE109" s="910"/>
      <c r="AF109" s="911" t="s">
        <v>438</v>
      </c>
      <c r="AG109" s="909"/>
      <c r="AH109" s="909"/>
      <c r="AI109" s="909"/>
      <c r="AJ109" s="910"/>
      <c r="AK109" s="911" t="s">
        <v>312</v>
      </c>
      <c r="AL109" s="909"/>
      <c r="AM109" s="909"/>
      <c r="AN109" s="909"/>
      <c r="AO109" s="910"/>
      <c r="AP109" s="911" t="s">
        <v>439</v>
      </c>
      <c r="AQ109" s="909"/>
      <c r="AR109" s="909"/>
      <c r="AS109" s="909"/>
      <c r="AT109" s="942"/>
      <c r="AU109" s="908" t="s">
        <v>436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437</v>
      </c>
      <c r="BR109" s="909"/>
      <c r="BS109" s="909"/>
      <c r="BT109" s="909"/>
      <c r="BU109" s="910"/>
      <c r="BV109" s="911" t="s">
        <v>438</v>
      </c>
      <c r="BW109" s="909"/>
      <c r="BX109" s="909"/>
      <c r="BY109" s="909"/>
      <c r="BZ109" s="910"/>
      <c r="CA109" s="911" t="s">
        <v>312</v>
      </c>
      <c r="CB109" s="909"/>
      <c r="CC109" s="909"/>
      <c r="CD109" s="909"/>
      <c r="CE109" s="910"/>
      <c r="CF109" s="949" t="s">
        <v>439</v>
      </c>
      <c r="CG109" s="949"/>
      <c r="CH109" s="949"/>
      <c r="CI109" s="949"/>
      <c r="CJ109" s="949"/>
      <c r="CK109" s="911" t="s">
        <v>440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437</v>
      </c>
      <c r="DH109" s="909"/>
      <c r="DI109" s="909"/>
      <c r="DJ109" s="909"/>
      <c r="DK109" s="910"/>
      <c r="DL109" s="911" t="s">
        <v>438</v>
      </c>
      <c r="DM109" s="909"/>
      <c r="DN109" s="909"/>
      <c r="DO109" s="909"/>
      <c r="DP109" s="910"/>
      <c r="DQ109" s="911" t="s">
        <v>312</v>
      </c>
      <c r="DR109" s="909"/>
      <c r="DS109" s="909"/>
      <c r="DT109" s="909"/>
      <c r="DU109" s="910"/>
      <c r="DV109" s="911" t="s">
        <v>439</v>
      </c>
      <c r="DW109" s="909"/>
      <c r="DX109" s="909"/>
      <c r="DY109" s="909"/>
      <c r="DZ109" s="942"/>
    </row>
    <row r="110" spans="1:131" s="224" customFormat="1" ht="26.25" customHeight="1" x14ac:dyDescent="0.15">
      <c r="A110" s="820" t="s">
        <v>441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2404873</v>
      </c>
      <c r="AB110" s="902"/>
      <c r="AC110" s="902"/>
      <c r="AD110" s="902"/>
      <c r="AE110" s="903"/>
      <c r="AF110" s="904">
        <v>2493120</v>
      </c>
      <c r="AG110" s="902"/>
      <c r="AH110" s="902"/>
      <c r="AI110" s="902"/>
      <c r="AJ110" s="903"/>
      <c r="AK110" s="904">
        <v>2473522</v>
      </c>
      <c r="AL110" s="902"/>
      <c r="AM110" s="902"/>
      <c r="AN110" s="902"/>
      <c r="AO110" s="903"/>
      <c r="AP110" s="905">
        <v>30.3</v>
      </c>
      <c r="AQ110" s="906"/>
      <c r="AR110" s="906"/>
      <c r="AS110" s="906"/>
      <c r="AT110" s="907"/>
      <c r="AU110" s="943" t="s">
        <v>75</v>
      </c>
      <c r="AV110" s="944"/>
      <c r="AW110" s="944"/>
      <c r="AX110" s="944"/>
      <c r="AY110" s="944"/>
      <c r="AZ110" s="873" t="s">
        <v>442</v>
      </c>
      <c r="BA110" s="821"/>
      <c r="BB110" s="821"/>
      <c r="BC110" s="821"/>
      <c r="BD110" s="821"/>
      <c r="BE110" s="821"/>
      <c r="BF110" s="821"/>
      <c r="BG110" s="821"/>
      <c r="BH110" s="821"/>
      <c r="BI110" s="821"/>
      <c r="BJ110" s="821"/>
      <c r="BK110" s="821"/>
      <c r="BL110" s="821"/>
      <c r="BM110" s="821"/>
      <c r="BN110" s="821"/>
      <c r="BO110" s="821"/>
      <c r="BP110" s="822"/>
      <c r="BQ110" s="874">
        <v>20957906</v>
      </c>
      <c r="BR110" s="855"/>
      <c r="BS110" s="855"/>
      <c r="BT110" s="855"/>
      <c r="BU110" s="855"/>
      <c r="BV110" s="855">
        <v>20283649</v>
      </c>
      <c r="BW110" s="855"/>
      <c r="BX110" s="855"/>
      <c r="BY110" s="855"/>
      <c r="BZ110" s="855"/>
      <c r="CA110" s="855">
        <v>18683458</v>
      </c>
      <c r="CB110" s="855"/>
      <c r="CC110" s="855"/>
      <c r="CD110" s="855"/>
      <c r="CE110" s="855"/>
      <c r="CF110" s="879">
        <v>228.7</v>
      </c>
      <c r="CG110" s="880"/>
      <c r="CH110" s="880"/>
      <c r="CI110" s="880"/>
      <c r="CJ110" s="880"/>
      <c r="CK110" s="939" t="s">
        <v>443</v>
      </c>
      <c r="CL110" s="832"/>
      <c r="CM110" s="873" t="s">
        <v>444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445</v>
      </c>
      <c r="DH110" s="855"/>
      <c r="DI110" s="855"/>
      <c r="DJ110" s="855"/>
      <c r="DK110" s="855"/>
      <c r="DL110" s="855" t="s">
        <v>445</v>
      </c>
      <c r="DM110" s="855"/>
      <c r="DN110" s="855"/>
      <c r="DO110" s="855"/>
      <c r="DP110" s="855"/>
      <c r="DQ110" s="855" t="s">
        <v>445</v>
      </c>
      <c r="DR110" s="855"/>
      <c r="DS110" s="855"/>
      <c r="DT110" s="855"/>
      <c r="DU110" s="855"/>
      <c r="DV110" s="856" t="s">
        <v>420</v>
      </c>
      <c r="DW110" s="856"/>
      <c r="DX110" s="856"/>
      <c r="DY110" s="856"/>
      <c r="DZ110" s="857"/>
    </row>
    <row r="111" spans="1:131" s="224" customFormat="1" ht="26.25" customHeight="1" x14ac:dyDescent="0.15">
      <c r="A111" s="787" t="s">
        <v>446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445</v>
      </c>
      <c r="AB111" s="932"/>
      <c r="AC111" s="932"/>
      <c r="AD111" s="932"/>
      <c r="AE111" s="933"/>
      <c r="AF111" s="934" t="s">
        <v>420</v>
      </c>
      <c r="AG111" s="932"/>
      <c r="AH111" s="932"/>
      <c r="AI111" s="932"/>
      <c r="AJ111" s="933"/>
      <c r="AK111" s="934" t="s">
        <v>445</v>
      </c>
      <c r="AL111" s="932"/>
      <c r="AM111" s="932"/>
      <c r="AN111" s="932"/>
      <c r="AO111" s="933"/>
      <c r="AP111" s="935" t="s">
        <v>445</v>
      </c>
      <c r="AQ111" s="936"/>
      <c r="AR111" s="936"/>
      <c r="AS111" s="936"/>
      <c r="AT111" s="937"/>
      <c r="AU111" s="945"/>
      <c r="AV111" s="946"/>
      <c r="AW111" s="946"/>
      <c r="AX111" s="946"/>
      <c r="AY111" s="946"/>
      <c r="AZ111" s="828" t="s">
        <v>447</v>
      </c>
      <c r="BA111" s="765"/>
      <c r="BB111" s="765"/>
      <c r="BC111" s="765"/>
      <c r="BD111" s="765"/>
      <c r="BE111" s="765"/>
      <c r="BF111" s="765"/>
      <c r="BG111" s="765"/>
      <c r="BH111" s="765"/>
      <c r="BI111" s="765"/>
      <c r="BJ111" s="765"/>
      <c r="BK111" s="765"/>
      <c r="BL111" s="765"/>
      <c r="BM111" s="765"/>
      <c r="BN111" s="765"/>
      <c r="BO111" s="765"/>
      <c r="BP111" s="766"/>
      <c r="BQ111" s="829">
        <v>50988</v>
      </c>
      <c r="BR111" s="830"/>
      <c r="BS111" s="830"/>
      <c r="BT111" s="830"/>
      <c r="BU111" s="830"/>
      <c r="BV111" s="830">
        <v>47681</v>
      </c>
      <c r="BW111" s="830"/>
      <c r="BX111" s="830"/>
      <c r="BY111" s="830"/>
      <c r="BZ111" s="830"/>
      <c r="CA111" s="830">
        <v>197900</v>
      </c>
      <c r="CB111" s="830"/>
      <c r="CC111" s="830"/>
      <c r="CD111" s="830"/>
      <c r="CE111" s="830"/>
      <c r="CF111" s="888">
        <v>2.4</v>
      </c>
      <c r="CG111" s="889"/>
      <c r="CH111" s="889"/>
      <c r="CI111" s="889"/>
      <c r="CJ111" s="889"/>
      <c r="CK111" s="940"/>
      <c r="CL111" s="834"/>
      <c r="CM111" s="828" t="s">
        <v>448</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449</v>
      </c>
      <c r="DH111" s="830"/>
      <c r="DI111" s="830"/>
      <c r="DJ111" s="830"/>
      <c r="DK111" s="830"/>
      <c r="DL111" s="830" t="s">
        <v>449</v>
      </c>
      <c r="DM111" s="830"/>
      <c r="DN111" s="830"/>
      <c r="DO111" s="830"/>
      <c r="DP111" s="830"/>
      <c r="DQ111" s="830" t="s">
        <v>449</v>
      </c>
      <c r="DR111" s="830"/>
      <c r="DS111" s="830"/>
      <c r="DT111" s="830"/>
      <c r="DU111" s="830"/>
      <c r="DV111" s="807" t="s">
        <v>449</v>
      </c>
      <c r="DW111" s="807"/>
      <c r="DX111" s="807"/>
      <c r="DY111" s="807"/>
      <c r="DZ111" s="808"/>
    </row>
    <row r="112" spans="1:131" s="224" customFormat="1" ht="26.25" customHeight="1" x14ac:dyDescent="0.15">
      <c r="A112" s="925" t="s">
        <v>450</v>
      </c>
      <c r="B112" s="926"/>
      <c r="C112" s="765" t="s">
        <v>451</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420</v>
      </c>
      <c r="AB112" s="793"/>
      <c r="AC112" s="793"/>
      <c r="AD112" s="793"/>
      <c r="AE112" s="794"/>
      <c r="AF112" s="795" t="s">
        <v>420</v>
      </c>
      <c r="AG112" s="793"/>
      <c r="AH112" s="793"/>
      <c r="AI112" s="793"/>
      <c r="AJ112" s="794"/>
      <c r="AK112" s="795" t="s">
        <v>420</v>
      </c>
      <c r="AL112" s="793"/>
      <c r="AM112" s="793"/>
      <c r="AN112" s="793"/>
      <c r="AO112" s="794"/>
      <c r="AP112" s="837" t="s">
        <v>420</v>
      </c>
      <c r="AQ112" s="838"/>
      <c r="AR112" s="838"/>
      <c r="AS112" s="838"/>
      <c r="AT112" s="839"/>
      <c r="AU112" s="945"/>
      <c r="AV112" s="946"/>
      <c r="AW112" s="946"/>
      <c r="AX112" s="946"/>
      <c r="AY112" s="946"/>
      <c r="AZ112" s="828" t="s">
        <v>452</v>
      </c>
      <c r="BA112" s="765"/>
      <c r="BB112" s="765"/>
      <c r="BC112" s="765"/>
      <c r="BD112" s="765"/>
      <c r="BE112" s="765"/>
      <c r="BF112" s="765"/>
      <c r="BG112" s="765"/>
      <c r="BH112" s="765"/>
      <c r="BI112" s="765"/>
      <c r="BJ112" s="765"/>
      <c r="BK112" s="765"/>
      <c r="BL112" s="765"/>
      <c r="BM112" s="765"/>
      <c r="BN112" s="765"/>
      <c r="BO112" s="765"/>
      <c r="BP112" s="766"/>
      <c r="BQ112" s="829">
        <v>7665562</v>
      </c>
      <c r="BR112" s="830"/>
      <c r="BS112" s="830"/>
      <c r="BT112" s="830"/>
      <c r="BU112" s="830"/>
      <c r="BV112" s="830">
        <v>7074945</v>
      </c>
      <c r="BW112" s="830"/>
      <c r="BX112" s="830"/>
      <c r="BY112" s="830"/>
      <c r="BZ112" s="830"/>
      <c r="CA112" s="830">
        <v>6605065</v>
      </c>
      <c r="CB112" s="830"/>
      <c r="CC112" s="830"/>
      <c r="CD112" s="830"/>
      <c r="CE112" s="830"/>
      <c r="CF112" s="888">
        <v>80.900000000000006</v>
      </c>
      <c r="CG112" s="889"/>
      <c r="CH112" s="889"/>
      <c r="CI112" s="889"/>
      <c r="CJ112" s="889"/>
      <c r="CK112" s="940"/>
      <c r="CL112" s="834"/>
      <c r="CM112" s="828" t="s">
        <v>453</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420</v>
      </c>
      <c r="DH112" s="830"/>
      <c r="DI112" s="830"/>
      <c r="DJ112" s="830"/>
      <c r="DK112" s="830"/>
      <c r="DL112" s="830" t="s">
        <v>420</v>
      </c>
      <c r="DM112" s="830"/>
      <c r="DN112" s="830"/>
      <c r="DO112" s="830"/>
      <c r="DP112" s="830"/>
      <c r="DQ112" s="830">
        <v>155783</v>
      </c>
      <c r="DR112" s="830"/>
      <c r="DS112" s="830"/>
      <c r="DT112" s="830"/>
      <c r="DU112" s="830"/>
      <c r="DV112" s="807">
        <v>1.9</v>
      </c>
      <c r="DW112" s="807"/>
      <c r="DX112" s="807"/>
      <c r="DY112" s="807"/>
      <c r="DZ112" s="808"/>
    </row>
    <row r="113" spans="1:130" s="224" customFormat="1" ht="26.25" customHeight="1" x14ac:dyDescent="0.15">
      <c r="A113" s="927"/>
      <c r="B113" s="928"/>
      <c r="C113" s="765" t="s">
        <v>454</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827424</v>
      </c>
      <c r="AB113" s="932"/>
      <c r="AC113" s="932"/>
      <c r="AD113" s="932"/>
      <c r="AE113" s="933"/>
      <c r="AF113" s="934">
        <v>768186</v>
      </c>
      <c r="AG113" s="932"/>
      <c r="AH113" s="932"/>
      <c r="AI113" s="932"/>
      <c r="AJ113" s="933"/>
      <c r="AK113" s="934">
        <v>744461</v>
      </c>
      <c r="AL113" s="932"/>
      <c r="AM113" s="932"/>
      <c r="AN113" s="932"/>
      <c r="AO113" s="933"/>
      <c r="AP113" s="935">
        <v>9.1</v>
      </c>
      <c r="AQ113" s="936"/>
      <c r="AR113" s="936"/>
      <c r="AS113" s="936"/>
      <c r="AT113" s="937"/>
      <c r="AU113" s="945"/>
      <c r="AV113" s="946"/>
      <c r="AW113" s="946"/>
      <c r="AX113" s="946"/>
      <c r="AY113" s="946"/>
      <c r="AZ113" s="828" t="s">
        <v>455</v>
      </c>
      <c r="BA113" s="765"/>
      <c r="BB113" s="765"/>
      <c r="BC113" s="765"/>
      <c r="BD113" s="765"/>
      <c r="BE113" s="765"/>
      <c r="BF113" s="765"/>
      <c r="BG113" s="765"/>
      <c r="BH113" s="765"/>
      <c r="BI113" s="765"/>
      <c r="BJ113" s="765"/>
      <c r="BK113" s="765"/>
      <c r="BL113" s="765"/>
      <c r="BM113" s="765"/>
      <c r="BN113" s="765"/>
      <c r="BO113" s="765"/>
      <c r="BP113" s="766"/>
      <c r="BQ113" s="829">
        <v>1858745</v>
      </c>
      <c r="BR113" s="830"/>
      <c r="BS113" s="830"/>
      <c r="BT113" s="830"/>
      <c r="BU113" s="830"/>
      <c r="BV113" s="830">
        <v>1692262</v>
      </c>
      <c r="BW113" s="830"/>
      <c r="BX113" s="830"/>
      <c r="BY113" s="830"/>
      <c r="BZ113" s="830"/>
      <c r="CA113" s="830">
        <v>1508433</v>
      </c>
      <c r="CB113" s="830"/>
      <c r="CC113" s="830"/>
      <c r="CD113" s="830"/>
      <c r="CE113" s="830"/>
      <c r="CF113" s="888">
        <v>18.5</v>
      </c>
      <c r="CG113" s="889"/>
      <c r="CH113" s="889"/>
      <c r="CI113" s="889"/>
      <c r="CJ113" s="889"/>
      <c r="CK113" s="940"/>
      <c r="CL113" s="834"/>
      <c r="CM113" s="828" t="s">
        <v>456</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420</v>
      </c>
      <c r="DH113" s="793"/>
      <c r="DI113" s="793"/>
      <c r="DJ113" s="793"/>
      <c r="DK113" s="794"/>
      <c r="DL113" s="795" t="s">
        <v>449</v>
      </c>
      <c r="DM113" s="793"/>
      <c r="DN113" s="793"/>
      <c r="DO113" s="793"/>
      <c r="DP113" s="794"/>
      <c r="DQ113" s="795" t="s">
        <v>420</v>
      </c>
      <c r="DR113" s="793"/>
      <c r="DS113" s="793"/>
      <c r="DT113" s="793"/>
      <c r="DU113" s="794"/>
      <c r="DV113" s="837" t="s">
        <v>420</v>
      </c>
      <c r="DW113" s="838"/>
      <c r="DX113" s="838"/>
      <c r="DY113" s="838"/>
      <c r="DZ113" s="839"/>
    </row>
    <row r="114" spans="1:130" s="224" customFormat="1" ht="26.25" customHeight="1" x14ac:dyDescent="0.15">
      <c r="A114" s="927"/>
      <c r="B114" s="928"/>
      <c r="C114" s="765" t="s">
        <v>457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244860</v>
      </c>
      <c r="AB114" s="793"/>
      <c r="AC114" s="793"/>
      <c r="AD114" s="793"/>
      <c r="AE114" s="794"/>
      <c r="AF114" s="795">
        <v>246284</v>
      </c>
      <c r="AG114" s="793"/>
      <c r="AH114" s="793"/>
      <c r="AI114" s="793"/>
      <c r="AJ114" s="794"/>
      <c r="AK114" s="795">
        <v>205879</v>
      </c>
      <c r="AL114" s="793"/>
      <c r="AM114" s="793"/>
      <c r="AN114" s="793"/>
      <c r="AO114" s="794"/>
      <c r="AP114" s="837">
        <v>2.5</v>
      </c>
      <c r="AQ114" s="838"/>
      <c r="AR114" s="838"/>
      <c r="AS114" s="838"/>
      <c r="AT114" s="839"/>
      <c r="AU114" s="945"/>
      <c r="AV114" s="946"/>
      <c r="AW114" s="946"/>
      <c r="AX114" s="946"/>
      <c r="AY114" s="946"/>
      <c r="AZ114" s="828" t="s">
        <v>458</v>
      </c>
      <c r="BA114" s="765"/>
      <c r="BB114" s="765"/>
      <c r="BC114" s="765"/>
      <c r="BD114" s="765"/>
      <c r="BE114" s="765"/>
      <c r="BF114" s="765"/>
      <c r="BG114" s="765"/>
      <c r="BH114" s="765"/>
      <c r="BI114" s="765"/>
      <c r="BJ114" s="765"/>
      <c r="BK114" s="765"/>
      <c r="BL114" s="765"/>
      <c r="BM114" s="765"/>
      <c r="BN114" s="765"/>
      <c r="BO114" s="765"/>
      <c r="BP114" s="766"/>
      <c r="BQ114" s="829">
        <v>2651559</v>
      </c>
      <c r="BR114" s="830"/>
      <c r="BS114" s="830"/>
      <c r="BT114" s="830"/>
      <c r="BU114" s="830"/>
      <c r="BV114" s="830">
        <v>2592089</v>
      </c>
      <c r="BW114" s="830"/>
      <c r="BX114" s="830"/>
      <c r="BY114" s="830"/>
      <c r="BZ114" s="830"/>
      <c r="CA114" s="830">
        <v>2433351</v>
      </c>
      <c r="CB114" s="830"/>
      <c r="CC114" s="830"/>
      <c r="CD114" s="830"/>
      <c r="CE114" s="830"/>
      <c r="CF114" s="888">
        <v>29.8</v>
      </c>
      <c r="CG114" s="889"/>
      <c r="CH114" s="889"/>
      <c r="CI114" s="889"/>
      <c r="CJ114" s="889"/>
      <c r="CK114" s="940"/>
      <c r="CL114" s="834"/>
      <c r="CM114" s="828" t="s">
        <v>459</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420</v>
      </c>
      <c r="DH114" s="793"/>
      <c r="DI114" s="793"/>
      <c r="DJ114" s="793"/>
      <c r="DK114" s="794"/>
      <c r="DL114" s="795" t="s">
        <v>420</v>
      </c>
      <c r="DM114" s="793"/>
      <c r="DN114" s="793"/>
      <c r="DO114" s="793"/>
      <c r="DP114" s="794"/>
      <c r="DQ114" s="795" t="s">
        <v>420</v>
      </c>
      <c r="DR114" s="793"/>
      <c r="DS114" s="793"/>
      <c r="DT114" s="793"/>
      <c r="DU114" s="794"/>
      <c r="DV114" s="837" t="s">
        <v>420</v>
      </c>
      <c r="DW114" s="838"/>
      <c r="DX114" s="838"/>
      <c r="DY114" s="838"/>
      <c r="DZ114" s="839"/>
    </row>
    <row r="115" spans="1:130" s="224" customFormat="1" ht="26.25" customHeight="1" x14ac:dyDescent="0.15">
      <c r="A115" s="927"/>
      <c r="B115" s="928"/>
      <c r="C115" s="765" t="s">
        <v>460</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105061</v>
      </c>
      <c r="AB115" s="932"/>
      <c r="AC115" s="932"/>
      <c r="AD115" s="932"/>
      <c r="AE115" s="933"/>
      <c r="AF115" s="934" t="s">
        <v>449</v>
      </c>
      <c r="AG115" s="932"/>
      <c r="AH115" s="932"/>
      <c r="AI115" s="932"/>
      <c r="AJ115" s="933"/>
      <c r="AK115" s="934" t="s">
        <v>420</v>
      </c>
      <c r="AL115" s="932"/>
      <c r="AM115" s="932"/>
      <c r="AN115" s="932"/>
      <c r="AO115" s="933"/>
      <c r="AP115" s="935" t="s">
        <v>420</v>
      </c>
      <c r="AQ115" s="936"/>
      <c r="AR115" s="936"/>
      <c r="AS115" s="936"/>
      <c r="AT115" s="937"/>
      <c r="AU115" s="945"/>
      <c r="AV115" s="946"/>
      <c r="AW115" s="946"/>
      <c r="AX115" s="946"/>
      <c r="AY115" s="946"/>
      <c r="AZ115" s="828" t="s">
        <v>461</v>
      </c>
      <c r="BA115" s="765"/>
      <c r="BB115" s="765"/>
      <c r="BC115" s="765"/>
      <c r="BD115" s="765"/>
      <c r="BE115" s="765"/>
      <c r="BF115" s="765"/>
      <c r="BG115" s="765"/>
      <c r="BH115" s="765"/>
      <c r="BI115" s="765"/>
      <c r="BJ115" s="765"/>
      <c r="BK115" s="765"/>
      <c r="BL115" s="765"/>
      <c r="BM115" s="765"/>
      <c r="BN115" s="765"/>
      <c r="BO115" s="765"/>
      <c r="BP115" s="766"/>
      <c r="BQ115" s="829">
        <v>212</v>
      </c>
      <c r="BR115" s="830"/>
      <c r="BS115" s="830"/>
      <c r="BT115" s="830"/>
      <c r="BU115" s="830"/>
      <c r="BV115" s="830">
        <v>159</v>
      </c>
      <c r="BW115" s="830"/>
      <c r="BX115" s="830"/>
      <c r="BY115" s="830"/>
      <c r="BZ115" s="830"/>
      <c r="CA115" s="830">
        <v>101</v>
      </c>
      <c r="CB115" s="830"/>
      <c r="CC115" s="830"/>
      <c r="CD115" s="830"/>
      <c r="CE115" s="830"/>
      <c r="CF115" s="888">
        <v>0</v>
      </c>
      <c r="CG115" s="889"/>
      <c r="CH115" s="889"/>
      <c r="CI115" s="889"/>
      <c r="CJ115" s="889"/>
      <c r="CK115" s="940"/>
      <c r="CL115" s="834"/>
      <c r="CM115" s="828" t="s">
        <v>462</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420</v>
      </c>
      <c r="DH115" s="793"/>
      <c r="DI115" s="793"/>
      <c r="DJ115" s="793"/>
      <c r="DK115" s="794"/>
      <c r="DL115" s="795" t="s">
        <v>420</v>
      </c>
      <c r="DM115" s="793"/>
      <c r="DN115" s="793"/>
      <c r="DO115" s="793"/>
      <c r="DP115" s="794"/>
      <c r="DQ115" s="795" t="s">
        <v>420</v>
      </c>
      <c r="DR115" s="793"/>
      <c r="DS115" s="793"/>
      <c r="DT115" s="793"/>
      <c r="DU115" s="794"/>
      <c r="DV115" s="837" t="s">
        <v>420</v>
      </c>
      <c r="DW115" s="838"/>
      <c r="DX115" s="838"/>
      <c r="DY115" s="838"/>
      <c r="DZ115" s="839"/>
    </row>
    <row r="116" spans="1:130" s="224" customFormat="1" ht="26.25" customHeight="1" x14ac:dyDescent="0.15">
      <c r="A116" s="929"/>
      <c r="B116" s="930"/>
      <c r="C116" s="852" t="s">
        <v>463</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303</v>
      </c>
      <c r="AB116" s="793"/>
      <c r="AC116" s="793"/>
      <c r="AD116" s="793"/>
      <c r="AE116" s="794"/>
      <c r="AF116" s="795">
        <v>84</v>
      </c>
      <c r="AG116" s="793"/>
      <c r="AH116" s="793"/>
      <c r="AI116" s="793"/>
      <c r="AJ116" s="794"/>
      <c r="AK116" s="795" t="s">
        <v>420</v>
      </c>
      <c r="AL116" s="793"/>
      <c r="AM116" s="793"/>
      <c r="AN116" s="793"/>
      <c r="AO116" s="794"/>
      <c r="AP116" s="837" t="s">
        <v>420</v>
      </c>
      <c r="AQ116" s="838"/>
      <c r="AR116" s="838"/>
      <c r="AS116" s="838"/>
      <c r="AT116" s="839"/>
      <c r="AU116" s="945"/>
      <c r="AV116" s="946"/>
      <c r="AW116" s="946"/>
      <c r="AX116" s="946"/>
      <c r="AY116" s="946"/>
      <c r="AZ116" s="922" t="s">
        <v>464</v>
      </c>
      <c r="BA116" s="923"/>
      <c r="BB116" s="923"/>
      <c r="BC116" s="923"/>
      <c r="BD116" s="923"/>
      <c r="BE116" s="923"/>
      <c r="BF116" s="923"/>
      <c r="BG116" s="923"/>
      <c r="BH116" s="923"/>
      <c r="BI116" s="923"/>
      <c r="BJ116" s="923"/>
      <c r="BK116" s="923"/>
      <c r="BL116" s="923"/>
      <c r="BM116" s="923"/>
      <c r="BN116" s="923"/>
      <c r="BO116" s="923"/>
      <c r="BP116" s="924"/>
      <c r="BQ116" s="829" t="s">
        <v>420</v>
      </c>
      <c r="BR116" s="830"/>
      <c r="BS116" s="830"/>
      <c r="BT116" s="830"/>
      <c r="BU116" s="830"/>
      <c r="BV116" s="830" t="s">
        <v>420</v>
      </c>
      <c r="BW116" s="830"/>
      <c r="BX116" s="830"/>
      <c r="BY116" s="830"/>
      <c r="BZ116" s="830"/>
      <c r="CA116" s="830" t="s">
        <v>420</v>
      </c>
      <c r="CB116" s="830"/>
      <c r="CC116" s="830"/>
      <c r="CD116" s="830"/>
      <c r="CE116" s="830"/>
      <c r="CF116" s="888" t="s">
        <v>420</v>
      </c>
      <c r="CG116" s="889"/>
      <c r="CH116" s="889"/>
      <c r="CI116" s="889"/>
      <c r="CJ116" s="889"/>
      <c r="CK116" s="940"/>
      <c r="CL116" s="834"/>
      <c r="CM116" s="828" t="s">
        <v>465</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420</v>
      </c>
      <c r="DH116" s="793"/>
      <c r="DI116" s="793"/>
      <c r="DJ116" s="793"/>
      <c r="DK116" s="794"/>
      <c r="DL116" s="795" t="s">
        <v>420</v>
      </c>
      <c r="DM116" s="793"/>
      <c r="DN116" s="793"/>
      <c r="DO116" s="793"/>
      <c r="DP116" s="794"/>
      <c r="DQ116" s="795" t="s">
        <v>420</v>
      </c>
      <c r="DR116" s="793"/>
      <c r="DS116" s="793"/>
      <c r="DT116" s="793"/>
      <c r="DU116" s="794"/>
      <c r="DV116" s="837" t="s">
        <v>420</v>
      </c>
      <c r="DW116" s="838"/>
      <c r="DX116" s="838"/>
      <c r="DY116" s="838"/>
      <c r="DZ116" s="839"/>
    </row>
    <row r="117" spans="1:130" s="224" customFormat="1" ht="26.25" customHeight="1" x14ac:dyDescent="0.15">
      <c r="A117" s="908" t="s">
        <v>191</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466</v>
      </c>
      <c r="Z117" s="910"/>
      <c r="AA117" s="915">
        <v>3582521</v>
      </c>
      <c r="AB117" s="916"/>
      <c r="AC117" s="916"/>
      <c r="AD117" s="916"/>
      <c r="AE117" s="917"/>
      <c r="AF117" s="918">
        <v>3507674</v>
      </c>
      <c r="AG117" s="916"/>
      <c r="AH117" s="916"/>
      <c r="AI117" s="916"/>
      <c r="AJ117" s="917"/>
      <c r="AK117" s="918">
        <v>3423862</v>
      </c>
      <c r="AL117" s="916"/>
      <c r="AM117" s="916"/>
      <c r="AN117" s="916"/>
      <c r="AO117" s="917"/>
      <c r="AP117" s="919"/>
      <c r="AQ117" s="920"/>
      <c r="AR117" s="920"/>
      <c r="AS117" s="920"/>
      <c r="AT117" s="921"/>
      <c r="AU117" s="945"/>
      <c r="AV117" s="946"/>
      <c r="AW117" s="946"/>
      <c r="AX117" s="946"/>
      <c r="AY117" s="946"/>
      <c r="AZ117" s="876" t="s">
        <v>467</v>
      </c>
      <c r="BA117" s="877"/>
      <c r="BB117" s="877"/>
      <c r="BC117" s="877"/>
      <c r="BD117" s="877"/>
      <c r="BE117" s="877"/>
      <c r="BF117" s="877"/>
      <c r="BG117" s="877"/>
      <c r="BH117" s="877"/>
      <c r="BI117" s="877"/>
      <c r="BJ117" s="877"/>
      <c r="BK117" s="877"/>
      <c r="BL117" s="877"/>
      <c r="BM117" s="877"/>
      <c r="BN117" s="877"/>
      <c r="BO117" s="877"/>
      <c r="BP117" s="878"/>
      <c r="BQ117" s="829" t="s">
        <v>242</v>
      </c>
      <c r="BR117" s="830"/>
      <c r="BS117" s="830"/>
      <c r="BT117" s="830"/>
      <c r="BU117" s="830"/>
      <c r="BV117" s="830" t="s">
        <v>449</v>
      </c>
      <c r="BW117" s="830"/>
      <c r="BX117" s="830"/>
      <c r="BY117" s="830"/>
      <c r="BZ117" s="830"/>
      <c r="CA117" s="830" t="s">
        <v>420</v>
      </c>
      <c r="CB117" s="830"/>
      <c r="CC117" s="830"/>
      <c r="CD117" s="830"/>
      <c r="CE117" s="830"/>
      <c r="CF117" s="888" t="s">
        <v>449</v>
      </c>
      <c r="CG117" s="889"/>
      <c r="CH117" s="889"/>
      <c r="CI117" s="889"/>
      <c r="CJ117" s="889"/>
      <c r="CK117" s="940"/>
      <c r="CL117" s="834"/>
      <c r="CM117" s="828" t="s">
        <v>468</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449</v>
      </c>
      <c r="DH117" s="793"/>
      <c r="DI117" s="793"/>
      <c r="DJ117" s="793"/>
      <c r="DK117" s="794"/>
      <c r="DL117" s="795" t="s">
        <v>242</v>
      </c>
      <c r="DM117" s="793"/>
      <c r="DN117" s="793"/>
      <c r="DO117" s="793"/>
      <c r="DP117" s="794"/>
      <c r="DQ117" s="795" t="s">
        <v>242</v>
      </c>
      <c r="DR117" s="793"/>
      <c r="DS117" s="793"/>
      <c r="DT117" s="793"/>
      <c r="DU117" s="794"/>
      <c r="DV117" s="837" t="s">
        <v>420</v>
      </c>
      <c r="DW117" s="838"/>
      <c r="DX117" s="838"/>
      <c r="DY117" s="838"/>
      <c r="DZ117" s="839"/>
    </row>
    <row r="118" spans="1:130" s="224" customFormat="1" ht="26.25" customHeight="1" x14ac:dyDescent="0.15">
      <c r="A118" s="908" t="s">
        <v>440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437</v>
      </c>
      <c r="AB118" s="909"/>
      <c r="AC118" s="909"/>
      <c r="AD118" s="909"/>
      <c r="AE118" s="910"/>
      <c r="AF118" s="911" t="s">
        <v>438</v>
      </c>
      <c r="AG118" s="909"/>
      <c r="AH118" s="909"/>
      <c r="AI118" s="909"/>
      <c r="AJ118" s="910"/>
      <c r="AK118" s="911" t="s">
        <v>312</v>
      </c>
      <c r="AL118" s="909"/>
      <c r="AM118" s="909"/>
      <c r="AN118" s="909"/>
      <c r="AO118" s="910"/>
      <c r="AP118" s="912" t="s">
        <v>439</v>
      </c>
      <c r="AQ118" s="913"/>
      <c r="AR118" s="913"/>
      <c r="AS118" s="913"/>
      <c r="AT118" s="914"/>
      <c r="AU118" s="945"/>
      <c r="AV118" s="946"/>
      <c r="AW118" s="946"/>
      <c r="AX118" s="946"/>
      <c r="AY118" s="946"/>
      <c r="AZ118" s="851" t="s">
        <v>469</v>
      </c>
      <c r="BA118" s="852"/>
      <c r="BB118" s="852"/>
      <c r="BC118" s="852"/>
      <c r="BD118" s="852"/>
      <c r="BE118" s="852"/>
      <c r="BF118" s="852"/>
      <c r="BG118" s="852"/>
      <c r="BH118" s="852"/>
      <c r="BI118" s="852"/>
      <c r="BJ118" s="852"/>
      <c r="BK118" s="852"/>
      <c r="BL118" s="852"/>
      <c r="BM118" s="852"/>
      <c r="BN118" s="852"/>
      <c r="BO118" s="852"/>
      <c r="BP118" s="853"/>
      <c r="BQ118" s="892" t="s">
        <v>242</v>
      </c>
      <c r="BR118" s="858"/>
      <c r="BS118" s="858"/>
      <c r="BT118" s="858"/>
      <c r="BU118" s="858"/>
      <c r="BV118" s="858" t="s">
        <v>420</v>
      </c>
      <c r="BW118" s="858"/>
      <c r="BX118" s="858"/>
      <c r="BY118" s="858"/>
      <c r="BZ118" s="858"/>
      <c r="CA118" s="858" t="s">
        <v>420</v>
      </c>
      <c r="CB118" s="858"/>
      <c r="CC118" s="858"/>
      <c r="CD118" s="858"/>
      <c r="CE118" s="858"/>
      <c r="CF118" s="888" t="s">
        <v>420</v>
      </c>
      <c r="CG118" s="889"/>
      <c r="CH118" s="889"/>
      <c r="CI118" s="889"/>
      <c r="CJ118" s="889"/>
      <c r="CK118" s="940"/>
      <c r="CL118" s="834"/>
      <c r="CM118" s="828" t="s">
        <v>470</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420</v>
      </c>
      <c r="DH118" s="793"/>
      <c r="DI118" s="793"/>
      <c r="DJ118" s="793"/>
      <c r="DK118" s="794"/>
      <c r="DL118" s="795" t="s">
        <v>242</v>
      </c>
      <c r="DM118" s="793"/>
      <c r="DN118" s="793"/>
      <c r="DO118" s="793"/>
      <c r="DP118" s="794"/>
      <c r="DQ118" s="795" t="s">
        <v>420</v>
      </c>
      <c r="DR118" s="793"/>
      <c r="DS118" s="793"/>
      <c r="DT118" s="793"/>
      <c r="DU118" s="794"/>
      <c r="DV118" s="837" t="s">
        <v>420</v>
      </c>
      <c r="DW118" s="838"/>
      <c r="DX118" s="838"/>
      <c r="DY118" s="838"/>
      <c r="DZ118" s="839"/>
    </row>
    <row r="119" spans="1:130" s="224" customFormat="1" ht="26.25" customHeight="1" x14ac:dyDescent="0.15">
      <c r="A119" s="831" t="s">
        <v>443</v>
      </c>
      <c r="B119" s="832"/>
      <c r="C119" s="873" t="s">
        <v>444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242</v>
      </c>
      <c r="AB119" s="902"/>
      <c r="AC119" s="902"/>
      <c r="AD119" s="902"/>
      <c r="AE119" s="903"/>
      <c r="AF119" s="904" t="s">
        <v>449</v>
      </c>
      <c r="AG119" s="902"/>
      <c r="AH119" s="902"/>
      <c r="AI119" s="902"/>
      <c r="AJ119" s="903"/>
      <c r="AK119" s="904" t="s">
        <v>449</v>
      </c>
      <c r="AL119" s="902"/>
      <c r="AM119" s="902"/>
      <c r="AN119" s="902"/>
      <c r="AO119" s="903"/>
      <c r="AP119" s="905" t="s">
        <v>242</v>
      </c>
      <c r="AQ119" s="906"/>
      <c r="AR119" s="906"/>
      <c r="AS119" s="906"/>
      <c r="AT119" s="907"/>
      <c r="AU119" s="947"/>
      <c r="AV119" s="948"/>
      <c r="AW119" s="948"/>
      <c r="AX119" s="948"/>
      <c r="AY119" s="948"/>
      <c r="AZ119" s="247" t="s">
        <v>191</v>
      </c>
      <c r="BA119" s="247"/>
      <c r="BB119" s="247"/>
      <c r="BC119" s="247"/>
      <c r="BD119" s="247"/>
      <c r="BE119" s="247"/>
      <c r="BF119" s="247"/>
      <c r="BG119" s="247"/>
      <c r="BH119" s="247"/>
      <c r="BI119" s="247"/>
      <c r="BJ119" s="247"/>
      <c r="BK119" s="247"/>
      <c r="BL119" s="247"/>
      <c r="BM119" s="247"/>
      <c r="BN119" s="247"/>
      <c r="BO119" s="890" t="s">
        <v>471</v>
      </c>
      <c r="BP119" s="891"/>
      <c r="BQ119" s="892">
        <v>33184972</v>
      </c>
      <c r="BR119" s="858"/>
      <c r="BS119" s="858"/>
      <c r="BT119" s="858"/>
      <c r="BU119" s="858"/>
      <c r="BV119" s="858">
        <v>31690785</v>
      </c>
      <c r="BW119" s="858"/>
      <c r="BX119" s="858"/>
      <c r="BY119" s="858"/>
      <c r="BZ119" s="858"/>
      <c r="CA119" s="858">
        <v>29428308</v>
      </c>
      <c r="CB119" s="858"/>
      <c r="CC119" s="858"/>
      <c r="CD119" s="858"/>
      <c r="CE119" s="858"/>
      <c r="CF119" s="761"/>
      <c r="CG119" s="762"/>
      <c r="CH119" s="762"/>
      <c r="CI119" s="762"/>
      <c r="CJ119" s="847"/>
      <c r="CK119" s="941"/>
      <c r="CL119" s="836"/>
      <c r="CM119" s="851" t="s">
        <v>472</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50988</v>
      </c>
      <c r="DH119" s="777"/>
      <c r="DI119" s="777"/>
      <c r="DJ119" s="777"/>
      <c r="DK119" s="778"/>
      <c r="DL119" s="779">
        <v>47681</v>
      </c>
      <c r="DM119" s="777"/>
      <c r="DN119" s="777"/>
      <c r="DO119" s="777"/>
      <c r="DP119" s="778"/>
      <c r="DQ119" s="779">
        <v>42117</v>
      </c>
      <c r="DR119" s="777"/>
      <c r="DS119" s="777"/>
      <c r="DT119" s="777"/>
      <c r="DU119" s="778"/>
      <c r="DV119" s="861">
        <v>0.5</v>
      </c>
      <c r="DW119" s="862"/>
      <c r="DX119" s="862"/>
      <c r="DY119" s="862"/>
      <c r="DZ119" s="863"/>
    </row>
    <row r="120" spans="1:130" s="224" customFormat="1" ht="26.25" customHeight="1" x14ac:dyDescent="0.15">
      <c r="A120" s="833"/>
      <c r="B120" s="834"/>
      <c r="C120" s="828" t="s">
        <v>448</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242</v>
      </c>
      <c r="AB120" s="793"/>
      <c r="AC120" s="793"/>
      <c r="AD120" s="793"/>
      <c r="AE120" s="794"/>
      <c r="AF120" s="795" t="s">
        <v>420</v>
      </c>
      <c r="AG120" s="793"/>
      <c r="AH120" s="793"/>
      <c r="AI120" s="793"/>
      <c r="AJ120" s="794"/>
      <c r="AK120" s="795" t="s">
        <v>449</v>
      </c>
      <c r="AL120" s="793"/>
      <c r="AM120" s="793"/>
      <c r="AN120" s="793"/>
      <c r="AO120" s="794"/>
      <c r="AP120" s="837" t="s">
        <v>420</v>
      </c>
      <c r="AQ120" s="838"/>
      <c r="AR120" s="838"/>
      <c r="AS120" s="838"/>
      <c r="AT120" s="839"/>
      <c r="AU120" s="893" t="s">
        <v>473</v>
      </c>
      <c r="AV120" s="894"/>
      <c r="AW120" s="894"/>
      <c r="AX120" s="894"/>
      <c r="AY120" s="895"/>
      <c r="AZ120" s="873" t="s">
        <v>474</v>
      </c>
      <c r="BA120" s="821"/>
      <c r="BB120" s="821"/>
      <c r="BC120" s="821"/>
      <c r="BD120" s="821"/>
      <c r="BE120" s="821"/>
      <c r="BF120" s="821"/>
      <c r="BG120" s="821"/>
      <c r="BH120" s="821"/>
      <c r="BI120" s="821"/>
      <c r="BJ120" s="821"/>
      <c r="BK120" s="821"/>
      <c r="BL120" s="821"/>
      <c r="BM120" s="821"/>
      <c r="BN120" s="821"/>
      <c r="BO120" s="821"/>
      <c r="BP120" s="822"/>
      <c r="BQ120" s="874">
        <v>3396026</v>
      </c>
      <c r="BR120" s="855"/>
      <c r="BS120" s="855"/>
      <c r="BT120" s="855"/>
      <c r="BU120" s="855"/>
      <c r="BV120" s="855">
        <v>4472318</v>
      </c>
      <c r="BW120" s="855"/>
      <c r="BX120" s="855"/>
      <c r="BY120" s="855"/>
      <c r="BZ120" s="855"/>
      <c r="CA120" s="855">
        <v>5978671</v>
      </c>
      <c r="CB120" s="855"/>
      <c r="CC120" s="855"/>
      <c r="CD120" s="855"/>
      <c r="CE120" s="855"/>
      <c r="CF120" s="879">
        <v>73.2</v>
      </c>
      <c r="CG120" s="880"/>
      <c r="CH120" s="880"/>
      <c r="CI120" s="880"/>
      <c r="CJ120" s="880"/>
      <c r="CK120" s="881" t="s">
        <v>475</v>
      </c>
      <c r="CL120" s="865"/>
      <c r="CM120" s="865"/>
      <c r="CN120" s="865"/>
      <c r="CO120" s="866"/>
      <c r="CP120" s="885" t="s">
        <v>476</v>
      </c>
      <c r="CQ120" s="886"/>
      <c r="CR120" s="886"/>
      <c r="CS120" s="886"/>
      <c r="CT120" s="886"/>
      <c r="CU120" s="886"/>
      <c r="CV120" s="886"/>
      <c r="CW120" s="886"/>
      <c r="CX120" s="886"/>
      <c r="CY120" s="886"/>
      <c r="CZ120" s="886"/>
      <c r="DA120" s="886"/>
      <c r="DB120" s="886"/>
      <c r="DC120" s="886"/>
      <c r="DD120" s="886"/>
      <c r="DE120" s="886"/>
      <c r="DF120" s="887"/>
      <c r="DG120" s="874">
        <v>5871007</v>
      </c>
      <c r="DH120" s="855"/>
      <c r="DI120" s="855"/>
      <c r="DJ120" s="855"/>
      <c r="DK120" s="855"/>
      <c r="DL120" s="855">
        <v>5248025</v>
      </c>
      <c r="DM120" s="855"/>
      <c r="DN120" s="855"/>
      <c r="DO120" s="855"/>
      <c r="DP120" s="855"/>
      <c r="DQ120" s="855">
        <v>4751019</v>
      </c>
      <c r="DR120" s="855"/>
      <c r="DS120" s="855"/>
      <c r="DT120" s="855"/>
      <c r="DU120" s="855"/>
      <c r="DV120" s="856">
        <v>58.2</v>
      </c>
      <c r="DW120" s="856"/>
      <c r="DX120" s="856"/>
      <c r="DY120" s="856"/>
      <c r="DZ120" s="857"/>
    </row>
    <row r="121" spans="1:130" s="224" customFormat="1" ht="26.25" customHeight="1" x14ac:dyDescent="0.15">
      <c r="A121" s="833"/>
      <c r="B121" s="834"/>
      <c r="C121" s="876" t="s">
        <v>477</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242</v>
      </c>
      <c r="AB121" s="793"/>
      <c r="AC121" s="793"/>
      <c r="AD121" s="793"/>
      <c r="AE121" s="794"/>
      <c r="AF121" s="795" t="s">
        <v>420</v>
      </c>
      <c r="AG121" s="793"/>
      <c r="AH121" s="793"/>
      <c r="AI121" s="793"/>
      <c r="AJ121" s="794"/>
      <c r="AK121" s="795" t="s">
        <v>420</v>
      </c>
      <c r="AL121" s="793"/>
      <c r="AM121" s="793"/>
      <c r="AN121" s="793"/>
      <c r="AO121" s="794"/>
      <c r="AP121" s="837" t="s">
        <v>420</v>
      </c>
      <c r="AQ121" s="838"/>
      <c r="AR121" s="838"/>
      <c r="AS121" s="838"/>
      <c r="AT121" s="839"/>
      <c r="AU121" s="896"/>
      <c r="AV121" s="897"/>
      <c r="AW121" s="897"/>
      <c r="AX121" s="897"/>
      <c r="AY121" s="898"/>
      <c r="AZ121" s="828" t="s">
        <v>478</v>
      </c>
      <c r="BA121" s="765"/>
      <c r="BB121" s="765"/>
      <c r="BC121" s="765"/>
      <c r="BD121" s="765"/>
      <c r="BE121" s="765"/>
      <c r="BF121" s="765"/>
      <c r="BG121" s="765"/>
      <c r="BH121" s="765"/>
      <c r="BI121" s="765"/>
      <c r="BJ121" s="765"/>
      <c r="BK121" s="765"/>
      <c r="BL121" s="765"/>
      <c r="BM121" s="765"/>
      <c r="BN121" s="765"/>
      <c r="BO121" s="765"/>
      <c r="BP121" s="766"/>
      <c r="BQ121" s="829">
        <v>482735</v>
      </c>
      <c r="BR121" s="830"/>
      <c r="BS121" s="830"/>
      <c r="BT121" s="830"/>
      <c r="BU121" s="830"/>
      <c r="BV121" s="830">
        <v>809128</v>
      </c>
      <c r="BW121" s="830"/>
      <c r="BX121" s="830"/>
      <c r="BY121" s="830"/>
      <c r="BZ121" s="830"/>
      <c r="CA121" s="830">
        <v>1085952</v>
      </c>
      <c r="CB121" s="830"/>
      <c r="CC121" s="830"/>
      <c r="CD121" s="830"/>
      <c r="CE121" s="830"/>
      <c r="CF121" s="888">
        <v>13.3</v>
      </c>
      <c r="CG121" s="889"/>
      <c r="CH121" s="889"/>
      <c r="CI121" s="889"/>
      <c r="CJ121" s="889"/>
      <c r="CK121" s="882"/>
      <c r="CL121" s="868"/>
      <c r="CM121" s="868"/>
      <c r="CN121" s="868"/>
      <c r="CO121" s="869"/>
      <c r="CP121" s="848" t="s">
        <v>479</v>
      </c>
      <c r="CQ121" s="849"/>
      <c r="CR121" s="849"/>
      <c r="CS121" s="849"/>
      <c r="CT121" s="849"/>
      <c r="CU121" s="849"/>
      <c r="CV121" s="849"/>
      <c r="CW121" s="849"/>
      <c r="CX121" s="849"/>
      <c r="CY121" s="849"/>
      <c r="CZ121" s="849"/>
      <c r="DA121" s="849"/>
      <c r="DB121" s="849"/>
      <c r="DC121" s="849"/>
      <c r="DD121" s="849"/>
      <c r="DE121" s="849"/>
      <c r="DF121" s="850"/>
      <c r="DG121" s="829">
        <v>1760381</v>
      </c>
      <c r="DH121" s="830"/>
      <c r="DI121" s="830"/>
      <c r="DJ121" s="830"/>
      <c r="DK121" s="830"/>
      <c r="DL121" s="830">
        <v>1786816</v>
      </c>
      <c r="DM121" s="830"/>
      <c r="DN121" s="830"/>
      <c r="DO121" s="830"/>
      <c r="DP121" s="830"/>
      <c r="DQ121" s="830">
        <v>1813928</v>
      </c>
      <c r="DR121" s="830"/>
      <c r="DS121" s="830"/>
      <c r="DT121" s="830"/>
      <c r="DU121" s="830"/>
      <c r="DV121" s="807">
        <v>22.2</v>
      </c>
      <c r="DW121" s="807"/>
      <c r="DX121" s="807"/>
      <c r="DY121" s="807"/>
      <c r="DZ121" s="808"/>
    </row>
    <row r="122" spans="1:130" s="224" customFormat="1" ht="26.25" customHeight="1" x14ac:dyDescent="0.15">
      <c r="A122" s="833"/>
      <c r="B122" s="834"/>
      <c r="C122" s="828" t="s">
        <v>459</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420</v>
      </c>
      <c r="AB122" s="793"/>
      <c r="AC122" s="793"/>
      <c r="AD122" s="793"/>
      <c r="AE122" s="794"/>
      <c r="AF122" s="795" t="s">
        <v>242</v>
      </c>
      <c r="AG122" s="793"/>
      <c r="AH122" s="793"/>
      <c r="AI122" s="793"/>
      <c r="AJ122" s="794"/>
      <c r="AK122" s="795" t="s">
        <v>449</v>
      </c>
      <c r="AL122" s="793"/>
      <c r="AM122" s="793"/>
      <c r="AN122" s="793"/>
      <c r="AO122" s="794"/>
      <c r="AP122" s="837" t="s">
        <v>242</v>
      </c>
      <c r="AQ122" s="838"/>
      <c r="AR122" s="838"/>
      <c r="AS122" s="838"/>
      <c r="AT122" s="839"/>
      <c r="AU122" s="896"/>
      <c r="AV122" s="897"/>
      <c r="AW122" s="897"/>
      <c r="AX122" s="897"/>
      <c r="AY122" s="898"/>
      <c r="AZ122" s="851" t="s">
        <v>480</v>
      </c>
      <c r="BA122" s="852"/>
      <c r="BB122" s="852"/>
      <c r="BC122" s="852"/>
      <c r="BD122" s="852"/>
      <c r="BE122" s="852"/>
      <c r="BF122" s="852"/>
      <c r="BG122" s="852"/>
      <c r="BH122" s="852"/>
      <c r="BI122" s="852"/>
      <c r="BJ122" s="852"/>
      <c r="BK122" s="852"/>
      <c r="BL122" s="852"/>
      <c r="BM122" s="852"/>
      <c r="BN122" s="852"/>
      <c r="BO122" s="852"/>
      <c r="BP122" s="853"/>
      <c r="BQ122" s="892">
        <v>20041718</v>
      </c>
      <c r="BR122" s="858"/>
      <c r="BS122" s="858"/>
      <c r="BT122" s="858"/>
      <c r="BU122" s="858"/>
      <c r="BV122" s="858">
        <v>18783466</v>
      </c>
      <c r="BW122" s="858"/>
      <c r="BX122" s="858"/>
      <c r="BY122" s="858"/>
      <c r="BZ122" s="858"/>
      <c r="CA122" s="858">
        <v>17301049</v>
      </c>
      <c r="CB122" s="858"/>
      <c r="CC122" s="858"/>
      <c r="CD122" s="858"/>
      <c r="CE122" s="858"/>
      <c r="CF122" s="859">
        <v>211.8</v>
      </c>
      <c r="CG122" s="860"/>
      <c r="CH122" s="860"/>
      <c r="CI122" s="860"/>
      <c r="CJ122" s="860"/>
      <c r="CK122" s="882"/>
      <c r="CL122" s="868"/>
      <c r="CM122" s="868"/>
      <c r="CN122" s="868"/>
      <c r="CO122" s="869"/>
      <c r="CP122" s="848" t="s">
        <v>481</v>
      </c>
      <c r="CQ122" s="849"/>
      <c r="CR122" s="849"/>
      <c r="CS122" s="849"/>
      <c r="CT122" s="849"/>
      <c r="CU122" s="849"/>
      <c r="CV122" s="849"/>
      <c r="CW122" s="849"/>
      <c r="CX122" s="849"/>
      <c r="CY122" s="849"/>
      <c r="CZ122" s="849"/>
      <c r="DA122" s="849"/>
      <c r="DB122" s="849"/>
      <c r="DC122" s="849"/>
      <c r="DD122" s="849"/>
      <c r="DE122" s="849"/>
      <c r="DF122" s="850"/>
      <c r="DG122" s="829">
        <v>34174</v>
      </c>
      <c r="DH122" s="830"/>
      <c r="DI122" s="830"/>
      <c r="DJ122" s="830"/>
      <c r="DK122" s="830"/>
      <c r="DL122" s="830">
        <v>40104</v>
      </c>
      <c r="DM122" s="830"/>
      <c r="DN122" s="830"/>
      <c r="DO122" s="830"/>
      <c r="DP122" s="830"/>
      <c r="DQ122" s="830">
        <v>40118</v>
      </c>
      <c r="DR122" s="830"/>
      <c r="DS122" s="830"/>
      <c r="DT122" s="830"/>
      <c r="DU122" s="830"/>
      <c r="DV122" s="807">
        <v>0.5</v>
      </c>
      <c r="DW122" s="807"/>
      <c r="DX122" s="807"/>
      <c r="DY122" s="807"/>
      <c r="DZ122" s="808"/>
    </row>
    <row r="123" spans="1:130" s="224" customFormat="1" ht="26.25" customHeight="1" x14ac:dyDescent="0.15">
      <c r="A123" s="833"/>
      <c r="B123" s="834"/>
      <c r="C123" s="828" t="s">
        <v>465</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420</v>
      </c>
      <c r="AB123" s="793"/>
      <c r="AC123" s="793"/>
      <c r="AD123" s="793"/>
      <c r="AE123" s="794"/>
      <c r="AF123" s="795" t="s">
        <v>449</v>
      </c>
      <c r="AG123" s="793"/>
      <c r="AH123" s="793"/>
      <c r="AI123" s="793"/>
      <c r="AJ123" s="794"/>
      <c r="AK123" s="795" t="s">
        <v>242</v>
      </c>
      <c r="AL123" s="793"/>
      <c r="AM123" s="793"/>
      <c r="AN123" s="793"/>
      <c r="AO123" s="794"/>
      <c r="AP123" s="837" t="s">
        <v>242</v>
      </c>
      <c r="AQ123" s="838"/>
      <c r="AR123" s="838"/>
      <c r="AS123" s="838"/>
      <c r="AT123" s="839"/>
      <c r="AU123" s="899"/>
      <c r="AV123" s="900"/>
      <c r="AW123" s="900"/>
      <c r="AX123" s="900"/>
      <c r="AY123" s="900"/>
      <c r="AZ123" s="247" t="s">
        <v>191</v>
      </c>
      <c r="BA123" s="247"/>
      <c r="BB123" s="247"/>
      <c r="BC123" s="247"/>
      <c r="BD123" s="247"/>
      <c r="BE123" s="247"/>
      <c r="BF123" s="247"/>
      <c r="BG123" s="247"/>
      <c r="BH123" s="247"/>
      <c r="BI123" s="247"/>
      <c r="BJ123" s="247"/>
      <c r="BK123" s="247"/>
      <c r="BL123" s="247"/>
      <c r="BM123" s="247"/>
      <c r="BN123" s="247"/>
      <c r="BO123" s="890" t="s">
        <v>482</v>
      </c>
      <c r="BP123" s="891"/>
      <c r="BQ123" s="845">
        <v>23920479</v>
      </c>
      <c r="BR123" s="846"/>
      <c r="BS123" s="846"/>
      <c r="BT123" s="846"/>
      <c r="BU123" s="846"/>
      <c r="BV123" s="846">
        <v>24064912</v>
      </c>
      <c r="BW123" s="846"/>
      <c r="BX123" s="846"/>
      <c r="BY123" s="846"/>
      <c r="BZ123" s="846"/>
      <c r="CA123" s="846">
        <v>24365672</v>
      </c>
      <c r="CB123" s="846"/>
      <c r="CC123" s="846"/>
      <c r="CD123" s="846"/>
      <c r="CE123" s="846"/>
      <c r="CF123" s="761"/>
      <c r="CG123" s="762"/>
      <c r="CH123" s="762"/>
      <c r="CI123" s="762"/>
      <c r="CJ123" s="847"/>
      <c r="CK123" s="882"/>
      <c r="CL123" s="868"/>
      <c r="CM123" s="868"/>
      <c r="CN123" s="868"/>
      <c r="CO123" s="869"/>
      <c r="CP123" s="848" t="s">
        <v>409</v>
      </c>
      <c r="CQ123" s="849"/>
      <c r="CR123" s="849"/>
      <c r="CS123" s="849"/>
      <c r="CT123" s="849"/>
      <c r="CU123" s="849"/>
      <c r="CV123" s="849"/>
      <c r="CW123" s="849"/>
      <c r="CX123" s="849"/>
      <c r="CY123" s="849"/>
      <c r="CZ123" s="849"/>
      <c r="DA123" s="849"/>
      <c r="DB123" s="849"/>
      <c r="DC123" s="849"/>
      <c r="DD123" s="849"/>
      <c r="DE123" s="849"/>
      <c r="DF123" s="850"/>
      <c r="DG123" s="792" t="s">
        <v>242</v>
      </c>
      <c r="DH123" s="793"/>
      <c r="DI123" s="793"/>
      <c r="DJ123" s="793"/>
      <c r="DK123" s="794"/>
      <c r="DL123" s="795" t="s">
        <v>420</v>
      </c>
      <c r="DM123" s="793"/>
      <c r="DN123" s="793"/>
      <c r="DO123" s="793"/>
      <c r="DP123" s="794"/>
      <c r="DQ123" s="795" t="s">
        <v>420</v>
      </c>
      <c r="DR123" s="793"/>
      <c r="DS123" s="793"/>
      <c r="DT123" s="793"/>
      <c r="DU123" s="794"/>
      <c r="DV123" s="837" t="s">
        <v>420</v>
      </c>
      <c r="DW123" s="838"/>
      <c r="DX123" s="838"/>
      <c r="DY123" s="838"/>
      <c r="DZ123" s="839"/>
    </row>
    <row r="124" spans="1:130" s="224" customFormat="1" ht="26.25" customHeight="1" thickBot="1" x14ac:dyDescent="0.2">
      <c r="A124" s="833"/>
      <c r="B124" s="834"/>
      <c r="C124" s="828" t="s">
        <v>468</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420</v>
      </c>
      <c r="AB124" s="793"/>
      <c r="AC124" s="793"/>
      <c r="AD124" s="793"/>
      <c r="AE124" s="794"/>
      <c r="AF124" s="795" t="s">
        <v>420</v>
      </c>
      <c r="AG124" s="793"/>
      <c r="AH124" s="793"/>
      <c r="AI124" s="793"/>
      <c r="AJ124" s="794"/>
      <c r="AK124" s="795" t="s">
        <v>420</v>
      </c>
      <c r="AL124" s="793"/>
      <c r="AM124" s="793"/>
      <c r="AN124" s="793"/>
      <c r="AO124" s="794"/>
      <c r="AP124" s="837" t="s">
        <v>420</v>
      </c>
      <c r="AQ124" s="838"/>
      <c r="AR124" s="838"/>
      <c r="AS124" s="838"/>
      <c r="AT124" s="839"/>
      <c r="AU124" s="840" t="s">
        <v>483</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114.3</v>
      </c>
      <c r="BR124" s="844"/>
      <c r="BS124" s="844"/>
      <c r="BT124" s="844"/>
      <c r="BU124" s="844"/>
      <c r="BV124" s="844">
        <v>90.8</v>
      </c>
      <c r="BW124" s="844"/>
      <c r="BX124" s="844"/>
      <c r="BY124" s="844"/>
      <c r="BZ124" s="844"/>
      <c r="CA124" s="844">
        <v>61.9</v>
      </c>
      <c r="CB124" s="844"/>
      <c r="CC124" s="844"/>
      <c r="CD124" s="844"/>
      <c r="CE124" s="844"/>
      <c r="CF124" s="739"/>
      <c r="CG124" s="740"/>
      <c r="CH124" s="740"/>
      <c r="CI124" s="740"/>
      <c r="CJ124" s="875"/>
      <c r="CK124" s="883"/>
      <c r="CL124" s="883"/>
      <c r="CM124" s="883"/>
      <c r="CN124" s="883"/>
      <c r="CO124" s="884"/>
      <c r="CP124" s="848" t="s">
        <v>484</v>
      </c>
      <c r="CQ124" s="849"/>
      <c r="CR124" s="849"/>
      <c r="CS124" s="849"/>
      <c r="CT124" s="849"/>
      <c r="CU124" s="849"/>
      <c r="CV124" s="849"/>
      <c r="CW124" s="849"/>
      <c r="CX124" s="849"/>
      <c r="CY124" s="849"/>
      <c r="CZ124" s="849"/>
      <c r="DA124" s="849"/>
      <c r="DB124" s="849"/>
      <c r="DC124" s="849"/>
      <c r="DD124" s="849"/>
      <c r="DE124" s="849"/>
      <c r="DF124" s="850"/>
      <c r="DG124" s="776" t="s">
        <v>242</v>
      </c>
      <c r="DH124" s="777"/>
      <c r="DI124" s="777"/>
      <c r="DJ124" s="777"/>
      <c r="DK124" s="778"/>
      <c r="DL124" s="779" t="s">
        <v>242</v>
      </c>
      <c r="DM124" s="777"/>
      <c r="DN124" s="777"/>
      <c r="DO124" s="777"/>
      <c r="DP124" s="778"/>
      <c r="DQ124" s="779" t="s">
        <v>242</v>
      </c>
      <c r="DR124" s="777"/>
      <c r="DS124" s="777"/>
      <c r="DT124" s="777"/>
      <c r="DU124" s="778"/>
      <c r="DV124" s="861" t="s">
        <v>420</v>
      </c>
      <c r="DW124" s="862"/>
      <c r="DX124" s="862"/>
      <c r="DY124" s="862"/>
      <c r="DZ124" s="863"/>
    </row>
    <row r="125" spans="1:130" s="224" customFormat="1" ht="26.25" customHeight="1" x14ac:dyDescent="0.15">
      <c r="A125" s="833"/>
      <c r="B125" s="834"/>
      <c r="C125" s="828" t="s">
        <v>470</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420</v>
      </c>
      <c r="AB125" s="793"/>
      <c r="AC125" s="793"/>
      <c r="AD125" s="793"/>
      <c r="AE125" s="794"/>
      <c r="AF125" s="795" t="s">
        <v>420</v>
      </c>
      <c r="AG125" s="793"/>
      <c r="AH125" s="793"/>
      <c r="AI125" s="793"/>
      <c r="AJ125" s="794"/>
      <c r="AK125" s="795" t="s">
        <v>449</v>
      </c>
      <c r="AL125" s="793"/>
      <c r="AM125" s="793"/>
      <c r="AN125" s="793"/>
      <c r="AO125" s="794"/>
      <c r="AP125" s="837" t="s">
        <v>420</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485</v>
      </c>
      <c r="CL125" s="865"/>
      <c r="CM125" s="865"/>
      <c r="CN125" s="865"/>
      <c r="CO125" s="866"/>
      <c r="CP125" s="873" t="s">
        <v>486</v>
      </c>
      <c r="CQ125" s="821"/>
      <c r="CR125" s="821"/>
      <c r="CS125" s="821"/>
      <c r="CT125" s="821"/>
      <c r="CU125" s="821"/>
      <c r="CV125" s="821"/>
      <c r="CW125" s="821"/>
      <c r="CX125" s="821"/>
      <c r="CY125" s="821"/>
      <c r="CZ125" s="821"/>
      <c r="DA125" s="821"/>
      <c r="DB125" s="821"/>
      <c r="DC125" s="821"/>
      <c r="DD125" s="821"/>
      <c r="DE125" s="821"/>
      <c r="DF125" s="822"/>
      <c r="DG125" s="874" t="s">
        <v>242</v>
      </c>
      <c r="DH125" s="855"/>
      <c r="DI125" s="855"/>
      <c r="DJ125" s="855"/>
      <c r="DK125" s="855"/>
      <c r="DL125" s="855" t="s">
        <v>242</v>
      </c>
      <c r="DM125" s="855"/>
      <c r="DN125" s="855"/>
      <c r="DO125" s="855"/>
      <c r="DP125" s="855"/>
      <c r="DQ125" s="855" t="s">
        <v>420</v>
      </c>
      <c r="DR125" s="855"/>
      <c r="DS125" s="855"/>
      <c r="DT125" s="855"/>
      <c r="DU125" s="855"/>
      <c r="DV125" s="856" t="s">
        <v>420</v>
      </c>
      <c r="DW125" s="856"/>
      <c r="DX125" s="856"/>
      <c r="DY125" s="856"/>
      <c r="DZ125" s="857"/>
    </row>
    <row r="126" spans="1:130" s="224" customFormat="1" ht="26.25" customHeight="1" thickBot="1" x14ac:dyDescent="0.2">
      <c r="A126" s="833"/>
      <c r="B126" s="834"/>
      <c r="C126" s="828" t="s">
        <v>472</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105061</v>
      </c>
      <c r="AB126" s="793"/>
      <c r="AC126" s="793"/>
      <c r="AD126" s="793"/>
      <c r="AE126" s="794"/>
      <c r="AF126" s="795" t="s">
        <v>242</v>
      </c>
      <c r="AG126" s="793"/>
      <c r="AH126" s="793"/>
      <c r="AI126" s="793"/>
      <c r="AJ126" s="794"/>
      <c r="AK126" s="795" t="s">
        <v>420</v>
      </c>
      <c r="AL126" s="793"/>
      <c r="AM126" s="793"/>
      <c r="AN126" s="793"/>
      <c r="AO126" s="794"/>
      <c r="AP126" s="837" t="s">
        <v>420</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487</v>
      </c>
      <c r="CQ126" s="765"/>
      <c r="CR126" s="765"/>
      <c r="CS126" s="765"/>
      <c r="CT126" s="765"/>
      <c r="CU126" s="765"/>
      <c r="CV126" s="765"/>
      <c r="CW126" s="765"/>
      <c r="CX126" s="765"/>
      <c r="CY126" s="765"/>
      <c r="CZ126" s="765"/>
      <c r="DA126" s="765"/>
      <c r="DB126" s="765"/>
      <c r="DC126" s="765"/>
      <c r="DD126" s="765"/>
      <c r="DE126" s="765"/>
      <c r="DF126" s="766"/>
      <c r="DG126" s="829" t="s">
        <v>242</v>
      </c>
      <c r="DH126" s="830"/>
      <c r="DI126" s="830"/>
      <c r="DJ126" s="830"/>
      <c r="DK126" s="830"/>
      <c r="DL126" s="830" t="s">
        <v>242</v>
      </c>
      <c r="DM126" s="830"/>
      <c r="DN126" s="830"/>
      <c r="DO126" s="830"/>
      <c r="DP126" s="830"/>
      <c r="DQ126" s="830" t="s">
        <v>420</v>
      </c>
      <c r="DR126" s="830"/>
      <c r="DS126" s="830"/>
      <c r="DT126" s="830"/>
      <c r="DU126" s="830"/>
      <c r="DV126" s="807" t="s">
        <v>242</v>
      </c>
      <c r="DW126" s="807"/>
      <c r="DX126" s="807"/>
      <c r="DY126" s="807"/>
      <c r="DZ126" s="808"/>
    </row>
    <row r="127" spans="1:130" s="224" customFormat="1" ht="26.25" customHeight="1" x14ac:dyDescent="0.15">
      <c r="A127" s="835"/>
      <c r="B127" s="836"/>
      <c r="C127" s="851" t="s">
        <v>488</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242</v>
      </c>
      <c r="AB127" s="793"/>
      <c r="AC127" s="793"/>
      <c r="AD127" s="793"/>
      <c r="AE127" s="794"/>
      <c r="AF127" s="795" t="s">
        <v>420</v>
      </c>
      <c r="AG127" s="793"/>
      <c r="AH127" s="793"/>
      <c r="AI127" s="793"/>
      <c r="AJ127" s="794"/>
      <c r="AK127" s="795" t="s">
        <v>420</v>
      </c>
      <c r="AL127" s="793"/>
      <c r="AM127" s="793"/>
      <c r="AN127" s="793"/>
      <c r="AO127" s="794"/>
      <c r="AP127" s="837" t="s">
        <v>242</v>
      </c>
      <c r="AQ127" s="838"/>
      <c r="AR127" s="838"/>
      <c r="AS127" s="838"/>
      <c r="AT127" s="839"/>
      <c r="AU127" s="226"/>
      <c r="AV127" s="226"/>
      <c r="AW127" s="226"/>
      <c r="AX127" s="854" t="s">
        <v>489</v>
      </c>
      <c r="AY127" s="825"/>
      <c r="AZ127" s="825"/>
      <c r="BA127" s="825"/>
      <c r="BB127" s="825"/>
      <c r="BC127" s="825"/>
      <c r="BD127" s="825"/>
      <c r="BE127" s="826"/>
      <c r="BF127" s="824" t="s">
        <v>490</v>
      </c>
      <c r="BG127" s="825"/>
      <c r="BH127" s="825"/>
      <c r="BI127" s="825"/>
      <c r="BJ127" s="825"/>
      <c r="BK127" s="825"/>
      <c r="BL127" s="826"/>
      <c r="BM127" s="824" t="s">
        <v>491</v>
      </c>
      <c r="BN127" s="825"/>
      <c r="BO127" s="825"/>
      <c r="BP127" s="825"/>
      <c r="BQ127" s="825"/>
      <c r="BR127" s="825"/>
      <c r="BS127" s="826"/>
      <c r="BT127" s="824" t="s">
        <v>492</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493</v>
      </c>
      <c r="CQ127" s="765"/>
      <c r="CR127" s="765"/>
      <c r="CS127" s="765"/>
      <c r="CT127" s="765"/>
      <c r="CU127" s="765"/>
      <c r="CV127" s="765"/>
      <c r="CW127" s="765"/>
      <c r="CX127" s="765"/>
      <c r="CY127" s="765"/>
      <c r="CZ127" s="765"/>
      <c r="DA127" s="765"/>
      <c r="DB127" s="765"/>
      <c r="DC127" s="765"/>
      <c r="DD127" s="765"/>
      <c r="DE127" s="765"/>
      <c r="DF127" s="766"/>
      <c r="DG127" s="829" t="s">
        <v>242</v>
      </c>
      <c r="DH127" s="830"/>
      <c r="DI127" s="830"/>
      <c r="DJ127" s="830"/>
      <c r="DK127" s="830"/>
      <c r="DL127" s="830" t="s">
        <v>242</v>
      </c>
      <c r="DM127" s="830"/>
      <c r="DN127" s="830"/>
      <c r="DO127" s="830"/>
      <c r="DP127" s="830"/>
      <c r="DQ127" s="830" t="s">
        <v>242</v>
      </c>
      <c r="DR127" s="830"/>
      <c r="DS127" s="830"/>
      <c r="DT127" s="830"/>
      <c r="DU127" s="830"/>
      <c r="DV127" s="807" t="s">
        <v>242</v>
      </c>
      <c r="DW127" s="807"/>
      <c r="DX127" s="807"/>
      <c r="DY127" s="807"/>
      <c r="DZ127" s="808"/>
    </row>
    <row r="128" spans="1:130" s="224" customFormat="1" ht="26.25" customHeight="1" thickBot="1" x14ac:dyDescent="0.2">
      <c r="A128" s="809" t="s">
        <v>494</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495</v>
      </c>
      <c r="X128" s="811"/>
      <c r="Y128" s="811"/>
      <c r="Z128" s="812"/>
      <c r="AA128" s="813">
        <v>109719</v>
      </c>
      <c r="AB128" s="814"/>
      <c r="AC128" s="814"/>
      <c r="AD128" s="814"/>
      <c r="AE128" s="815"/>
      <c r="AF128" s="816">
        <v>97169</v>
      </c>
      <c r="AG128" s="814"/>
      <c r="AH128" s="814"/>
      <c r="AI128" s="814"/>
      <c r="AJ128" s="815"/>
      <c r="AK128" s="816">
        <v>107565</v>
      </c>
      <c r="AL128" s="814"/>
      <c r="AM128" s="814"/>
      <c r="AN128" s="814"/>
      <c r="AO128" s="815"/>
      <c r="AP128" s="817"/>
      <c r="AQ128" s="818"/>
      <c r="AR128" s="818"/>
      <c r="AS128" s="818"/>
      <c r="AT128" s="819"/>
      <c r="AU128" s="226"/>
      <c r="AV128" s="226"/>
      <c r="AW128" s="226"/>
      <c r="AX128" s="820" t="s">
        <v>496</v>
      </c>
      <c r="AY128" s="821"/>
      <c r="AZ128" s="821"/>
      <c r="BA128" s="821"/>
      <c r="BB128" s="821"/>
      <c r="BC128" s="821"/>
      <c r="BD128" s="821"/>
      <c r="BE128" s="822"/>
      <c r="BF128" s="799" t="s">
        <v>242</v>
      </c>
      <c r="BG128" s="800"/>
      <c r="BH128" s="800"/>
      <c r="BI128" s="800"/>
      <c r="BJ128" s="800"/>
      <c r="BK128" s="800"/>
      <c r="BL128" s="823"/>
      <c r="BM128" s="799">
        <v>13.29</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497</v>
      </c>
      <c r="CQ128" s="743"/>
      <c r="CR128" s="743"/>
      <c r="CS128" s="743"/>
      <c r="CT128" s="743"/>
      <c r="CU128" s="743"/>
      <c r="CV128" s="743"/>
      <c r="CW128" s="743"/>
      <c r="CX128" s="743"/>
      <c r="CY128" s="743"/>
      <c r="CZ128" s="743"/>
      <c r="DA128" s="743"/>
      <c r="DB128" s="743"/>
      <c r="DC128" s="743"/>
      <c r="DD128" s="743"/>
      <c r="DE128" s="743"/>
      <c r="DF128" s="744"/>
      <c r="DG128" s="803">
        <v>212</v>
      </c>
      <c r="DH128" s="804"/>
      <c r="DI128" s="804"/>
      <c r="DJ128" s="804"/>
      <c r="DK128" s="804"/>
      <c r="DL128" s="804">
        <v>159</v>
      </c>
      <c r="DM128" s="804"/>
      <c r="DN128" s="804"/>
      <c r="DO128" s="804"/>
      <c r="DP128" s="804"/>
      <c r="DQ128" s="804">
        <v>101</v>
      </c>
      <c r="DR128" s="804"/>
      <c r="DS128" s="804"/>
      <c r="DT128" s="804"/>
      <c r="DU128" s="804"/>
      <c r="DV128" s="805">
        <v>0</v>
      </c>
      <c r="DW128" s="805"/>
      <c r="DX128" s="805"/>
      <c r="DY128" s="805"/>
      <c r="DZ128" s="806"/>
    </row>
    <row r="129" spans="1:131" s="224" customFormat="1" ht="26.25" customHeight="1" x14ac:dyDescent="0.15">
      <c r="A129" s="787" t="s">
        <v>110</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498</v>
      </c>
      <c r="X129" s="790"/>
      <c r="Y129" s="790"/>
      <c r="Z129" s="791"/>
      <c r="AA129" s="792">
        <v>10292608</v>
      </c>
      <c r="AB129" s="793"/>
      <c r="AC129" s="793"/>
      <c r="AD129" s="793"/>
      <c r="AE129" s="794"/>
      <c r="AF129" s="795">
        <v>10552313</v>
      </c>
      <c r="AG129" s="793"/>
      <c r="AH129" s="793"/>
      <c r="AI129" s="793"/>
      <c r="AJ129" s="794"/>
      <c r="AK129" s="795">
        <v>10246752</v>
      </c>
      <c r="AL129" s="793"/>
      <c r="AM129" s="793"/>
      <c r="AN129" s="793"/>
      <c r="AO129" s="794"/>
      <c r="AP129" s="796"/>
      <c r="AQ129" s="797"/>
      <c r="AR129" s="797"/>
      <c r="AS129" s="797"/>
      <c r="AT129" s="798"/>
      <c r="AU129" s="227"/>
      <c r="AV129" s="227"/>
      <c r="AW129" s="227"/>
      <c r="AX129" s="764" t="s">
        <v>499</v>
      </c>
      <c r="AY129" s="765"/>
      <c r="AZ129" s="765"/>
      <c r="BA129" s="765"/>
      <c r="BB129" s="765"/>
      <c r="BC129" s="765"/>
      <c r="BD129" s="765"/>
      <c r="BE129" s="766"/>
      <c r="BF129" s="783" t="s">
        <v>242</v>
      </c>
      <c r="BG129" s="784"/>
      <c r="BH129" s="784"/>
      <c r="BI129" s="784"/>
      <c r="BJ129" s="784"/>
      <c r="BK129" s="784"/>
      <c r="BL129" s="785"/>
      <c r="BM129" s="783">
        <v>18.29</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500</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501</v>
      </c>
      <c r="X130" s="790"/>
      <c r="Y130" s="790"/>
      <c r="Z130" s="791"/>
      <c r="AA130" s="792">
        <v>2190091</v>
      </c>
      <c r="AB130" s="793"/>
      <c r="AC130" s="793"/>
      <c r="AD130" s="793"/>
      <c r="AE130" s="794"/>
      <c r="AF130" s="795">
        <v>2162687</v>
      </c>
      <c r="AG130" s="793"/>
      <c r="AH130" s="793"/>
      <c r="AI130" s="793"/>
      <c r="AJ130" s="794"/>
      <c r="AK130" s="795">
        <v>2078139</v>
      </c>
      <c r="AL130" s="793"/>
      <c r="AM130" s="793"/>
      <c r="AN130" s="793"/>
      <c r="AO130" s="794"/>
      <c r="AP130" s="796"/>
      <c r="AQ130" s="797"/>
      <c r="AR130" s="797"/>
      <c r="AS130" s="797"/>
      <c r="AT130" s="798"/>
      <c r="AU130" s="227"/>
      <c r="AV130" s="227"/>
      <c r="AW130" s="227"/>
      <c r="AX130" s="764" t="s">
        <v>502</v>
      </c>
      <c r="AY130" s="765"/>
      <c r="AZ130" s="765"/>
      <c r="BA130" s="765"/>
      <c r="BB130" s="765"/>
      <c r="BC130" s="765"/>
      <c r="BD130" s="765"/>
      <c r="BE130" s="766"/>
      <c r="BF130" s="767">
        <v>15.2</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503</v>
      </c>
      <c r="X131" s="774"/>
      <c r="Y131" s="774"/>
      <c r="Z131" s="775"/>
      <c r="AA131" s="776">
        <v>8102517</v>
      </c>
      <c r="AB131" s="777"/>
      <c r="AC131" s="777"/>
      <c r="AD131" s="777"/>
      <c r="AE131" s="778"/>
      <c r="AF131" s="779">
        <v>8389626</v>
      </c>
      <c r="AG131" s="777"/>
      <c r="AH131" s="777"/>
      <c r="AI131" s="777"/>
      <c r="AJ131" s="778"/>
      <c r="AK131" s="779">
        <v>8168613</v>
      </c>
      <c r="AL131" s="777"/>
      <c r="AM131" s="777"/>
      <c r="AN131" s="777"/>
      <c r="AO131" s="778"/>
      <c r="AP131" s="780"/>
      <c r="AQ131" s="781"/>
      <c r="AR131" s="781"/>
      <c r="AS131" s="781"/>
      <c r="AT131" s="782"/>
      <c r="AU131" s="227"/>
      <c r="AV131" s="227"/>
      <c r="AW131" s="227"/>
      <c r="AX131" s="742" t="s">
        <v>504</v>
      </c>
      <c r="AY131" s="743"/>
      <c r="AZ131" s="743"/>
      <c r="BA131" s="743"/>
      <c r="BB131" s="743"/>
      <c r="BC131" s="743"/>
      <c r="BD131" s="743"/>
      <c r="BE131" s="744"/>
      <c r="BF131" s="745">
        <v>61.9</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505</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506</v>
      </c>
      <c r="W132" s="755"/>
      <c r="X132" s="755"/>
      <c r="Y132" s="755"/>
      <c r="Z132" s="756"/>
      <c r="AA132" s="757">
        <v>15.83102178</v>
      </c>
      <c r="AB132" s="758"/>
      <c r="AC132" s="758"/>
      <c r="AD132" s="758"/>
      <c r="AE132" s="759"/>
      <c r="AF132" s="760">
        <v>14.873344769999999</v>
      </c>
      <c r="AG132" s="758"/>
      <c r="AH132" s="758"/>
      <c r="AI132" s="758"/>
      <c r="AJ132" s="759"/>
      <c r="AK132" s="760">
        <v>15.157505929999999</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507</v>
      </c>
      <c r="W133" s="734"/>
      <c r="X133" s="734"/>
      <c r="Y133" s="734"/>
      <c r="Z133" s="735"/>
      <c r="AA133" s="736">
        <v>16.399999999999999</v>
      </c>
      <c r="AB133" s="737"/>
      <c r="AC133" s="737"/>
      <c r="AD133" s="737"/>
      <c r="AE133" s="738"/>
      <c r="AF133" s="736">
        <v>15.9</v>
      </c>
      <c r="AG133" s="737"/>
      <c r="AH133" s="737"/>
      <c r="AI133" s="737"/>
      <c r="AJ133" s="738"/>
      <c r="AK133" s="736">
        <v>15.2</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gn5KgPzGyWO6fTRIEGRbUcIh/IKYAY7XulADCDFB/llCJZ84cI7IJnPasne6DsS006mTLzExVRs50a/0rPTnA==" saltValue="6u3wg/TGOvBcN7pKOiHX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97181-613A-45A1-BB2D-D83DDE1F1403}">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PMtLzMUF/elR/qvrTJZ+AZFTEreuZQuyCn4niE4iwqlowtHLwAT2cYlqIzNlWEt+fBJW4dsY4vOPNnNs/m5Q0A==" saltValue="d0p6rE02IAmoEFnfNvTR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OEnA9X9Fpk3aZRLKNWi9YUiMJC/Qog3hlp8ncgPwYk8xdvPudOK7swE5hNX8ruEBSzy/avheWVgdLUXZPiBVg==" saltValue="oHexGADL+sp18uU/XTLb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510</v>
      </c>
      <c r="AL6" s="260"/>
      <c r="AM6" s="260"/>
      <c r="AN6" s="260"/>
    </row>
    <row r="7" spans="1:46" ht="13.5" customHeight="1" x14ac:dyDescent="0.15">
      <c r="A7" s="259"/>
      <c r="AK7" s="262"/>
      <c r="AL7" s="263"/>
      <c r="AM7" s="263"/>
      <c r="AN7" s="264"/>
      <c r="AO7" s="1131" t="s">
        <v>511</v>
      </c>
      <c r="AP7" s="265"/>
      <c r="AQ7" s="266" t="s">
        <v>512</v>
      </c>
      <c r="AR7" s="267"/>
    </row>
    <row r="8" spans="1:46" x14ac:dyDescent="0.15">
      <c r="A8" s="259"/>
      <c r="AK8" s="268"/>
      <c r="AL8" s="269"/>
      <c r="AM8" s="269"/>
      <c r="AN8" s="270"/>
      <c r="AO8" s="1132"/>
      <c r="AP8" s="271" t="s">
        <v>513</v>
      </c>
      <c r="AQ8" s="272" t="s">
        <v>514</v>
      </c>
      <c r="AR8" s="273" t="s">
        <v>515</v>
      </c>
    </row>
    <row r="9" spans="1:46" x14ac:dyDescent="0.15">
      <c r="A9" s="259"/>
      <c r="AK9" s="1143" t="s">
        <v>516</v>
      </c>
      <c r="AL9" s="1144"/>
      <c r="AM9" s="1144"/>
      <c r="AN9" s="1145"/>
      <c r="AO9" s="274">
        <v>2809003</v>
      </c>
      <c r="AP9" s="274">
        <v>93868</v>
      </c>
      <c r="AQ9" s="275">
        <v>105319</v>
      </c>
      <c r="AR9" s="276">
        <v>-10.9</v>
      </c>
    </row>
    <row r="10" spans="1:46" ht="13.5" customHeight="1" x14ac:dyDescent="0.15">
      <c r="A10" s="259"/>
      <c r="AK10" s="1143" t="s">
        <v>517</v>
      </c>
      <c r="AL10" s="1144"/>
      <c r="AM10" s="1144"/>
      <c r="AN10" s="1145"/>
      <c r="AO10" s="277">
        <v>441102</v>
      </c>
      <c r="AP10" s="277">
        <v>14740</v>
      </c>
      <c r="AQ10" s="278">
        <v>9860</v>
      </c>
      <c r="AR10" s="279">
        <v>49.5</v>
      </c>
    </row>
    <row r="11" spans="1:46" ht="13.5" customHeight="1" x14ac:dyDescent="0.15">
      <c r="A11" s="259"/>
      <c r="AK11" s="1143" t="s">
        <v>518</v>
      </c>
      <c r="AL11" s="1144"/>
      <c r="AM11" s="1144"/>
      <c r="AN11" s="1145"/>
      <c r="AO11" s="277">
        <v>78540</v>
      </c>
      <c r="AP11" s="277">
        <v>2625</v>
      </c>
      <c r="AQ11" s="278">
        <v>1656</v>
      </c>
      <c r="AR11" s="279">
        <v>58.5</v>
      </c>
    </row>
    <row r="12" spans="1:46" ht="13.5" customHeight="1" x14ac:dyDescent="0.15">
      <c r="A12" s="259"/>
      <c r="AK12" s="1143" t="s">
        <v>519</v>
      </c>
      <c r="AL12" s="1144"/>
      <c r="AM12" s="1144"/>
      <c r="AN12" s="1145"/>
      <c r="AO12" s="277" t="s">
        <v>520</v>
      </c>
      <c r="AP12" s="277" t="s">
        <v>520</v>
      </c>
      <c r="AQ12" s="278">
        <v>3</v>
      </c>
      <c r="AR12" s="279" t="s">
        <v>520</v>
      </c>
    </row>
    <row r="13" spans="1:46" ht="13.5" customHeight="1" x14ac:dyDescent="0.15">
      <c r="A13" s="259"/>
      <c r="AK13" s="1143" t="s">
        <v>521</v>
      </c>
      <c r="AL13" s="1144"/>
      <c r="AM13" s="1144"/>
      <c r="AN13" s="1145"/>
      <c r="AO13" s="277">
        <v>143496</v>
      </c>
      <c r="AP13" s="277">
        <v>4795</v>
      </c>
      <c r="AQ13" s="278">
        <v>4056</v>
      </c>
      <c r="AR13" s="279">
        <v>18.2</v>
      </c>
    </row>
    <row r="14" spans="1:46" ht="13.5" customHeight="1" x14ac:dyDescent="0.15">
      <c r="A14" s="259"/>
      <c r="AK14" s="1143" t="s">
        <v>522</v>
      </c>
      <c r="AL14" s="1144"/>
      <c r="AM14" s="1144"/>
      <c r="AN14" s="1145"/>
      <c r="AO14" s="277">
        <v>14334</v>
      </c>
      <c r="AP14" s="277">
        <v>479</v>
      </c>
      <c r="AQ14" s="278">
        <v>2339</v>
      </c>
      <c r="AR14" s="279">
        <v>-79.5</v>
      </c>
    </row>
    <row r="15" spans="1:46" ht="13.5" customHeight="1" x14ac:dyDescent="0.15">
      <c r="A15" s="259"/>
      <c r="AK15" s="1146" t="s">
        <v>523</v>
      </c>
      <c r="AL15" s="1147"/>
      <c r="AM15" s="1147"/>
      <c r="AN15" s="1148"/>
      <c r="AO15" s="277">
        <v>-268670</v>
      </c>
      <c r="AP15" s="277">
        <v>-8978</v>
      </c>
      <c r="AQ15" s="278">
        <v>-7717</v>
      </c>
      <c r="AR15" s="279">
        <v>16.3</v>
      </c>
    </row>
    <row r="16" spans="1:46" x14ac:dyDescent="0.15">
      <c r="A16" s="259"/>
      <c r="AK16" s="1146" t="s">
        <v>191</v>
      </c>
      <c r="AL16" s="1147"/>
      <c r="AM16" s="1147"/>
      <c r="AN16" s="1148"/>
      <c r="AO16" s="277">
        <v>3217805</v>
      </c>
      <c r="AP16" s="277">
        <v>107529</v>
      </c>
      <c r="AQ16" s="278">
        <v>115515</v>
      </c>
      <c r="AR16" s="279">
        <v>-6.9</v>
      </c>
    </row>
    <row r="17" spans="1:46" x14ac:dyDescent="0.15">
      <c r="A17" s="259"/>
    </row>
    <row r="18" spans="1:46" x14ac:dyDescent="0.15">
      <c r="A18" s="259"/>
      <c r="AQ18" s="280"/>
      <c r="AR18" s="280"/>
    </row>
    <row r="19" spans="1:46" x14ac:dyDescent="0.15">
      <c r="A19" s="259"/>
      <c r="AK19" s="255" t="s">
        <v>524</v>
      </c>
    </row>
    <row r="20" spans="1:46" x14ac:dyDescent="0.15">
      <c r="A20" s="259"/>
      <c r="AK20" s="281"/>
      <c r="AL20" s="282"/>
      <c r="AM20" s="282"/>
      <c r="AN20" s="283"/>
      <c r="AO20" s="284" t="s">
        <v>525</v>
      </c>
      <c r="AP20" s="285" t="s">
        <v>526</v>
      </c>
      <c r="AQ20" s="286" t="s">
        <v>527</v>
      </c>
      <c r="AR20" s="287"/>
    </row>
    <row r="21" spans="1:46" s="260" customFormat="1" x14ac:dyDescent="0.15">
      <c r="A21" s="288"/>
      <c r="AK21" s="1149" t="s">
        <v>528</v>
      </c>
      <c r="AL21" s="1150"/>
      <c r="AM21" s="1150"/>
      <c r="AN21" s="1151"/>
      <c r="AO21" s="289">
        <v>9.66</v>
      </c>
      <c r="AP21" s="290">
        <v>10.69</v>
      </c>
      <c r="AQ21" s="291">
        <v>-1.03</v>
      </c>
      <c r="AS21" s="292"/>
      <c r="AT21" s="288"/>
    </row>
    <row r="22" spans="1:46" s="260" customFormat="1" x14ac:dyDescent="0.15">
      <c r="A22" s="288"/>
      <c r="AK22" s="1149" t="s">
        <v>529</v>
      </c>
      <c r="AL22" s="1150"/>
      <c r="AM22" s="1150"/>
      <c r="AN22" s="1151"/>
      <c r="AO22" s="293">
        <v>95.1</v>
      </c>
      <c r="AP22" s="294">
        <v>97.4</v>
      </c>
      <c r="AQ22" s="295">
        <v>-2.2999999999999998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530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531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532</v>
      </c>
      <c r="AL29" s="260"/>
      <c r="AM29" s="260"/>
      <c r="AN29" s="260"/>
      <c r="AS29" s="302"/>
    </row>
    <row r="30" spans="1:46" ht="13.5" customHeight="1" x14ac:dyDescent="0.15">
      <c r="A30" s="259"/>
      <c r="AK30" s="262"/>
      <c r="AL30" s="263"/>
      <c r="AM30" s="263"/>
      <c r="AN30" s="264"/>
      <c r="AO30" s="1131" t="s">
        <v>511</v>
      </c>
      <c r="AP30" s="265"/>
      <c r="AQ30" s="266" t="s">
        <v>512</v>
      </c>
      <c r="AR30" s="267"/>
    </row>
    <row r="31" spans="1:46" x14ac:dyDescent="0.15">
      <c r="A31" s="259"/>
      <c r="AK31" s="268"/>
      <c r="AL31" s="269"/>
      <c r="AM31" s="269"/>
      <c r="AN31" s="270"/>
      <c r="AO31" s="1132"/>
      <c r="AP31" s="271" t="s">
        <v>513</v>
      </c>
      <c r="AQ31" s="272" t="s">
        <v>514</v>
      </c>
      <c r="AR31" s="273" t="s">
        <v>515</v>
      </c>
    </row>
    <row r="32" spans="1:46" ht="27" customHeight="1" x14ac:dyDescent="0.15">
      <c r="A32" s="259"/>
      <c r="AK32" s="1133" t="s">
        <v>533</v>
      </c>
      <c r="AL32" s="1134"/>
      <c r="AM32" s="1134"/>
      <c r="AN32" s="1135"/>
      <c r="AO32" s="303">
        <v>2473522</v>
      </c>
      <c r="AP32" s="303">
        <v>82657</v>
      </c>
      <c r="AQ32" s="304">
        <v>74824</v>
      </c>
      <c r="AR32" s="305">
        <v>10.5</v>
      </c>
    </row>
    <row r="33" spans="1:46" ht="13.5" customHeight="1" x14ac:dyDescent="0.15">
      <c r="A33" s="259"/>
      <c r="AK33" s="1133" t="s">
        <v>534</v>
      </c>
      <c r="AL33" s="1134"/>
      <c r="AM33" s="1134"/>
      <c r="AN33" s="1135"/>
      <c r="AO33" s="303" t="s">
        <v>520</v>
      </c>
      <c r="AP33" s="303" t="s">
        <v>520</v>
      </c>
      <c r="AQ33" s="304" t="s">
        <v>520</v>
      </c>
      <c r="AR33" s="305" t="s">
        <v>520</v>
      </c>
    </row>
    <row r="34" spans="1:46" ht="27" customHeight="1" x14ac:dyDescent="0.15">
      <c r="A34" s="259"/>
      <c r="AK34" s="1133" t="s">
        <v>535</v>
      </c>
      <c r="AL34" s="1134"/>
      <c r="AM34" s="1134"/>
      <c r="AN34" s="1135"/>
      <c r="AO34" s="303" t="s">
        <v>520</v>
      </c>
      <c r="AP34" s="303" t="s">
        <v>520</v>
      </c>
      <c r="AQ34" s="304">
        <v>1</v>
      </c>
      <c r="AR34" s="305" t="s">
        <v>520</v>
      </c>
    </row>
    <row r="35" spans="1:46" ht="27" customHeight="1" x14ac:dyDescent="0.15">
      <c r="A35" s="259"/>
      <c r="AK35" s="1133" t="s">
        <v>536</v>
      </c>
      <c r="AL35" s="1134"/>
      <c r="AM35" s="1134"/>
      <c r="AN35" s="1135"/>
      <c r="AO35" s="303">
        <v>744461</v>
      </c>
      <c r="AP35" s="303">
        <v>24878</v>
      </c>
      <c r="AQ35" s="304">
        <v>17427</v>
      </c>
      <c r="AR35" s="305">
        <v>42.8</v>
      </c>
    </row>
    <row r="36" spans="1:46" ht="27" customHeight="1" x14ac:dyDescent="0.15">
      <c r="A36" s="259"/>
      <c r="AK36" s="1133" t="s">
        <v>537</v>
      </c>
      <c r="AL36" s="1134"/>
      <c r="AM36" s="1134"/>
      <c r="AN36" s="1135"/>
      <c r="AO36" s="303">
        <v>205879</v>
      </c>
      <c r="AP36" s="303">
        <v>6880</v>
      </c>
      <c r="AQ36" s="304">
        <v>2447</v>
      </c>
      <c r="AR36" s="305">
        <v>181.2</v>
      </c>
    </row>
    <row r="37" spans="1:46" ht="13.5" customHeight="1" x14ac:dyDescent="0.15">
      <c r="A37" s="259"/>
      <c r="AK37" s="1133" t="s">
        <v>538</v>
      </c>
      <c r="AL37" s="1134"/>
      <c r="AM37" s="1134"/>
      <c r="AN37" s="1135"/>
      <c r="AO37" s="303" t="s">
        <v>520</v>
      </c>
      <c r="AP37" s="303" t="s">
        <v>520</v>
      </c>
      <c r="AQ37" s="304">
        <v>591</v>
      </c>
      <c r="AR37" s="305" t="s">
        <v>520</v>
      </c>
    </row>
    <row r="38" spans="1:46" ht="27" customHeight="1" x14ac:dyDescent="0.15">
      <c r="A38" s="259"/>
      <c r="AK38" s="1136" t="s">
        <v>539</v>
      </c>
      <c r="AL38" s="1137"/>
      <c r="AM38" s="1137"/>
      <c r="AN38" s="1138"/>
      <c r="AO38" s="306" t="s">
        <v>520</v>
      </c>
      <c r="AP38" s="306" t="s">
        <v>520</v>
      </c>
      <c r="AQ38" s="307">
        <v>2</v>
      </c>
      <c r="AR38" s="295" t="s">
        <v>520</v>
      </c>
      <c r="AS38" s="302"/>
    </row>
    <row r="39" spans="1:46" x14ac:dyDescent="0.15">
      <c r="A39" s="259"/>
      <c r="AK39" s="1136" t="s">
        <v>540</v>
      </c>
      <c r="AL39" s="1137"/>
      <c r="AM39" s="1137"/>
      <c r="AN39" s="1138"/>
      <c r="AO39" s="303">
        <v>-107565</v>
      </c>
      <c r="AP39" s="303">
        <v>-3594</v>
      </c>
      <c r="AQ39" s="304">
        <v>-3618</v>
      </c>
      <c r="AR39" s="305">
        <v>-0.7</v>
      </c>
      <c r="AS39" s="302"/>
    </row>
    <row r="40" spans="1:46" ht="27" customHeight="1" x14ac:dyDescent="0.15">
      <c r="A40" s="259"/>
      <c r="AK40" s="1133" t="s">
        <v>541</v>
      </c>
      <c r="AL40" s="1134"/>
      <c r="AM40" s="1134"/>
      <c r="AN40" s="1135"/>
      <c r="AO40" s="303">
        <v>-2078139</v>
      </c>
      <c r="AP40" s="303">
        <v>-69445</v>
      </c>
      <c r="AQ40" s="304">
        <v>-63812</v>
      </c>
      <c r="AR40" s="305">
        <v>8.8000000000000007</v>
      </c>
      <c r="AS40" s="302"/>
    </row>
    <row r="41" spans="1:46" x14ac:dyDescent="0.15">
      <c r="A41" s="259"/>
      <c r="AK41" s="1139" t="s">
        <v>304</v>
      </c>
      <c r="AL41" s="1140"/>
      <c r="AM41" s="1140"/>
      <c r="AN41" s="1141"/>
      <c r="AO41" s="303">
        <v>1238158</v>
      </c>
      <c r="AP41" s="303">
        <v>41375</v>
      </c>
      <c r="AQ41" s="304">
        <v>27863</v>
      </c>
      <c r="AR41" s="305">
        <v>48.5</v>
      </c>
      <c r="AS41" s="302"/>
    </row>
    <row r="42" spans="1:46" x14ac:dyDescent="0.15">
      <c r="A42" s="259"/>
      <c r="AK42" s="308" t="s">
        <v>542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543</v>
      </c>
    </row>
    <row r="48" spans="1:46" x14ac:dyDescent="0.15">
      <c r="A48" s="259"/>
      <c r="AK48" s="313" t="s">
        <v>544</v>
      </c>
      <c r="AL48" s="313"/>
      <c r="AM48" s="313"/>
      <c r="AN48" s="313"/>
      <c r="AO48" s="313"/>
      <c r="AP48" s="313"/>
      <c r="AQ48" s="314"/>
      <c r="AR48" s="313"/>
    </row>
    <row r="49" spans="1:44" ht="13.5" customHeight="1" x14ac:dyDescent="0.15">
      <c r="A49" s="259"/>
      <c r="AK49" s="315"/>
      <c r="AL49" s="316"/>
      <c r="AM49" s="1126" t="s">
        <v>511</v>
      </c>
      <c r="AN49" s="1128" t="s">
        <v>545</v>
      </c>
      <c r="AO49" s="1129"/>
      <c r="AP49" s="1129"/>
      <c r="AQ49" s="1129"/>
      <c r="AR49" s="1130"/>
    </row>
    <row r="50" spans="1:44" x14ac:dyDescent="0.15">
      <c r="A50" s="259"/>
      <c r="AK50" s="317"/>
      <c r="AL50" s="318"/>
      <c r="AM50" s="1127"/>
      <c r="AN50" s="319" t="s">
        <v>546</v>
      </c>
      <c r="AO50" s="320" t="s">
        <v>547</v>
      </c>
      <c r="AP50" s="321" t="s">
        <v>548</v>
      </c>
      <c r="AQ50" s="322" t="s">
        <v>549</v>
      </c>
      <c r="AR50" s="323" t="s">
        <v>550</v>
      </c>
    </row>
    <row r="51" spans="1:44" x14ac:dyDescent="0.15">
      <c r="A51" s="259"/>
      <c r="AK51" s="315" t="s">
        <v>551</v>
      </c>
      <c r="AL51" s="316"/>
      <c r="AM51" s="324">
        <v>1687711</v>
      </c>
      <c r="AN51" s="325">
        <v>53099</v>
      </c>
      <c r="AO51" s="326">
        <v>17.2</v>
      </c>
      <c r="AP51" s="327">
        <v>85173</v>
      </c>
      <c r="AQ51" s="328">
        <v>-4.3</v>
      </c>
      <c r="AR51" s="329">
        <v>21.5</v>
      </c>
    </row>
    <row r="52" spans="1:44" x14ac:dyDescent="0.15">
      <c r="A52" s="259"/>
      <c r="AK52" s="330"/>
      <c r="AL52" s="331" t="s">
        <v>552</v>
      </c>
      <c r="AM52" s="332">
        <v>1002224</v>
      </c>
      <c r="AN52" s="333">
        <v>31532</v>
      </c>
      <c r="AO52" s="334">
        <v>13.3</v>
      </c>
      <c r="AP52" s="335">
        <v>43913</v>
      </c>
      <c r="AQ52" s="336">
        <v>-3.4</v>
      </c>
      <c r="AR52" s="337">
        <v>16.7</v>
      </c>
    </row>
    <row r="53" spans="1:44" x14ac:dyDescent="0.15">
      <c r="A53" s="259"/>
      <c r="AK53" s="315" t="s">
        <v>553</v>
      </c>
      <c r="AL53" s="316"/>
      <c r="AM53" s="324">
        <v>1018123</v>
      </c>
      <c r="AN53" s="325">
        <v>32596</v>
      </c>
      <c r="AO53" s="326">
        <v>-38.6</v>
      </c>
      <c r="AP53" s="327">
        <v>94081</v>
      </c>
      <c r="AQ53" s="328">
        <v>10.5</v>
      </c>
      <c r="AR53" s="329">
        <v>-49.1</v>
      </c>
    </row>
    <row r="54" spans="1:44" x14ac:dyDescent="0.15">
      <c r="A54" s="259"/>
      <c r="AK54" s="330"/>
      <c r="AL54" s="331" t="s">
        <v>552</v>
      </c>
      <c r="AM54" s="332">
        <v>649232</v>
      </c>
      <c r="AN54" s="333">
        <v>20785</v>
      </c>
      <c r="AO54" s="334">
        <v>-34.1</v>
      </c>
      <c r="AP54" s="335">
        <v>48949</v>
      </c>
      <c r="AQ54" s="336">
        <v>11.5</v>
      </c>
      <c r="AR54" s="337">
        <v>-45.6</v>
      </c>
    </row>
    <row r="55" spans="1:44" x14ac:dyDescent="0.15">
      <c r="A55" s="259"/>
      <c r="AK55" s="315" t="s">
        <v>554</v>
      </c>
      <c r="AL55" s="316"/>
      <c r="AM55" s="324">
        <v>1443177</v>
      </c>
      <c r="AN55" s="325">
        <v>46902</v>
      </c>
      <c r="AO55" s="326">
        <v>43.9</v>
      </c>
      <c r="AP55" s="327">
        <v>92632</v>
      </c>
      <c r="AQ55" s="328">
        <v>-1.5</v>
      </c>
      <c r="AR55" s="329">
        <v>45.4</v>
      </c>
    </row>
    <row r="56" spans="1:44" x14ac:dyDescent="0.15">
      <c r="A56" s="259"/>
      <c r="AK56" s="330"/>
      <c r="AL56" s="331" t="s">
        <v>552</v>
      </c>
      <c r="AM56" s="332">
        <v>667524</v>
      </c>
      <c r="AN56" s="333">
        <v>21694</v>
      </c>
      <c r="AO56" s="334">
        <v>4.4000000000000004</v>
      </c>
      <c r="AP56" s="335">
        <v>47978</v>
      </c>
      <c r="AQ56" s="336">
        <v>-2</v>
      </c>
      <c r="AR56" s="337">
        <v>6.4</v>
      </c>
    </row>
    <row r="57" spans="1:44" x14ac:dyDescent="0.15">
      <c r="A57" s="259"/>
      <c r="AK57" s="315" t="s">
        <v>555</v>
      </c>
      <c r="AL57" s="316"/>
      <c r="AM57" s="324">
        <v>1515658</v>
      </c>
      <c r="AN57" s="325">
        <v>49780</v>
      </c>
      <c r="AO57" s="326">
        <v>6.1</v>
      </c>
      <c r="AP57" s="327">
        <v>96469</v>
      </c>
      <c r="AQ57" s="328">
        <v>4.0999999999999996</v>
      </c>
      <c r="AR57" s="329">
        <v>2</v>
      </c>
    </row>
    <row r="58" spans="1:44" x14ac:dyDescent="0.15">
      <c r="A58" s="259"/>
      <c r="AK58" s="330"/>
      <c r="AL58" s="331" t="s">
        <v>552</v>
      </c>
      <c r="AM58" s="332">
        <v>889593</v>
      </c>
      <c r="AN58" s="333">
        <v>29218</v>
      </c>
      <c r="AO58" s="334">
        <v>34.700000000000003</v>
      </c>
      <c r="AP58" s="335">
        <v>49775</v>
      </c>
      <c r="AQ58" s="336">
        <v>3.7</v>
      </c>
      <c r="AR58" s="337">
        <v>31</v>
      </c>
    </row>
    <row r="59" spans="1:44" x14ac:dyDescent="0.15">
      <c r="A59" s="259"/>
      <c r="AK59" s="315" t="s">
        <v>556</v>
      </c>
      <c r="AL59" s="316"/>
      <c r="AM59" s="324">
        <v>1174509</v>
      </c>
      <c r="AN59" s="325">
        <v>39248</v>
      </c>
      <c r="AO59" s="326">
        <v>-21.2</v>
      </c>
      <c r="AP59" s="327">
        <v>85743</v>
      </c>
      <c r="AQ59" s="328">
        <v>-11.1</v>
      </c>
      <c r="AR59" s="329">
        <v>-10.1</v>
      </c>
    </row>
    <row r="60" spans="1:44" x14ac:dyDescent="0.15">
      <c r="A60" s="259"/>
      <c r="AK60" s="330"/>
      <c r="AL60" s="331" t="s">
        <v>552</v>
      </c>
      <c r="AM60" s="332">
        <v>606695</v>
      </c>
      <c r="AN60" s="333">
        <v>20274</v>
      </c>
      <c r="AO60" s="334">
        <v>-30.6</v>
      </c>
      <c r="AP60" s="335">
        <v>45231</v>
      </c>
      <c r="AQ60" s="336">
        <v>-9.1</v>
      </c>
      <c r="AR60" s="337">
        <v>-21.5</v>
      </c>
    </row>
    <row r="61" spans="1:44" x14ac:dyDescent="0.15">
      <c r="A61" s="259"/>
      <c r="AK61" s="315" t="s">
        <v>557</v>
      </c>
      <c r="AL61" s="338"/>
      <c r="AM61" s="324">
        <v>1367836</v>
      </c>
      <c r="AN61" s="325">
        <v>44325</v>
      </c>
      <c r="AO61" s="326">
        <v>1.5</v>
      </c>
      <c r="AP61" s="327">
        <v>90820</v>
      </c>
      <c r="AQ61" s="339">
        <v>-0.5</v>
      </c>
      <c r="AR61" s="329">
        <v>2</v>
      </c>
    </row>
    <row r="62" spans="1:44" x14ac:dyDescent="0.15">
      <c r="A62" s="259"/>
      <c r="AK62" s="330"/>
      <c r="AL62" s="331" t="s">
        <v>552</v>
      </c>
      <c r="AM62" s="332">
        <v>763054</v>
      </c>
      <c r="AN62" s="333">
        <v>24701</v>
      </c>
      <c r="AO62" s="334">
        <v>-2.5</v>
      </c>
      <c r="AP62" s="335">
        <v>47169</v>
      </c>
      <c r="AQ62" s="336">
        <v>0.1</v>
      </c>
      <c r="AR62" s="337">
        <v>-2.6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jSxlaes+OXtS5PaoweebuknEjUeT+FWq/eSLVfADAfDdCvfKP+gcca2JJiXPc7u37XV+qDIlTnutAzClFvXw==" saltValue="sjczd3aHIlXY+kbyr6Yo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559</v>
      </c>
    </row>
    <row r="121" spans="125:125" ht="13.5" hidden="1" customHeight="1" x14ac:dyDescent="0.15">
      <c r="DU121" s="253"/>
    </row>
  </sheetData>
  <sheetProtection algorithmName="SHA-512" hashValue="2il52kXkRC94cKxp5a1KC9UWuVzn4XOeKxp+iraAFT7GKFWh0TnLOsTJPf8vTG+sNJvQV9iXWILoaMiyjEP6RQ==" saltValue="hGjHpzBcOUmOrv8E/BJx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560</v>
      </c>
    </row>
  </sheetData>
  <sheetProtection algorithmName="SHA-512" hashValue="jr6mYpQLrmtKc+1k+HRJddxVKfTpeIz4T3SvaX+AvrltmsjqOWHVY3AaCNyHtetOrViiLVpkak0ho6z2/eJIhg==" saltValue="k4WpjIzrcyykCJADdKKy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52" t="s">
        <v>3</v>
      </c>
      <c r="D47" s="1152"/>
      <c r="E47" s="1153"/>
      <c r="F47" s="11">
        <v>8.42</v>
      </c>
      <c r="G47" s="12">
        <v>7.45</v>
      </c>
      <c r="H47" s="12">
        <v>7.27</v>
      </c>
      <c r="I47" s="12">
        <v>7.09</v>
      </c>
      <c r="J47" s="13">
        <v>9.7799999999999994</v>
      </c>
    </row>
    <row r="48" spans="2:10" ht="57.75" customHeight="1" x14ac:dyDescent="0.15">
      <c r="B48" s="14"/>
      <c r="C48" s="1154" t="s">
        <v>4</v>
      </c>
      <c r="D48" s="1154"/>
      <c r="E48" s="1155"/>
      <c r="F48" s="15">
        <v>3.94</v>
      </c>
      <c r="G48" s="16">
        <v>4.0999999999999996</v>
      </c>
      <c r="H48" s="16">
        <v>5.94</v>
      </c>
      <c r="I48" s="16">
        <v>11.4</v>
      </c>
      <c r="J48" s="17">
        <v>8.9600000000000009</v>
      </c>
    </row>
    <row r="49" spans="2:10" ht="57.75" customHeight="1" thickBot="1" x14ac:dyDescent="0.2">
      <c r="B49" s="18"/>
      <c r="C49" s="1156" t="s">
        <v>5</v>
      </c>
      <c r="D49" s="1156"/>
      <c r="E49" s="1157"/>
      <c r="F49" s="19" t="s">
        <v>566</v>
      </c>
      <c r="G49" s="20" t="s">
        <v>567</v>
      </c>
      <c r="H49" s="20">
        <v>1.94</v>
      </c>
      <c r="I49" s="20">
        <v>5.61</v>
      </c>
      <c r="J49" s="21" t="s">
        <v>568</v>
      </c>
    </row>
    <row r="50" spans="2:10" x14ac:dyDescent="0.15"/>
  </sheetData>
  <sheetProtection algorithmName="SHA-512" hashValue="R+9QKr/CNlJ2hKk4eDp1o73Inn/mrBDBT1onVc6GiKi+V7dLiIJ+ECuapL07DfKMsI5/XzS2139gRMUbDvhjCw==" saltValue="0a8GdTnl47/MPbS22Re3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62" t="s">
        <v>569</v>
      </c>
      <c r="D34" s="1162"/>
      <c r="E34" s="1163"/>
      <c r="F34" s="32">
        <v>3.93</v>
      </c>
      <c r="G34" s="33">
        <v>4.09</v>
      </c>
      <c r="H34" s="33">
        <v>5.93</v>
      </c>
      <c r="I34" s="33">
        <v>11.4</v>
      </c>
      <c r="J34" s="34">
        <v>8.9600000000000009</v>
      </c>
      <c r="K34" s="22"/>
      <c r="L34" s="22"/>
      <c r="M34" s="22"/>
      <c r="N34" s="22"/>
      <c r="O34" s="22"/>
      <c r="P34" s="22"/>
    </row>
    <row r="35" spans="1:16" ht="39" customHeight="1" x14ac:dyDescent="0.15">
      <c r="A35" s="22"/>
      <c r="B35" s="35"/>
      <c r="C35" s="1158" t="s">
        <v>570</v>
      </c>
      <c r="D35" s="1158"/>
      <c r="E35" s="1159"/>
      <c r="F35" s="36">
        <v>8.82</v>
      </c>
      <c r="G35" s="37">
        <v>8.44</v>
      </c>
      <c r="H35" s="37">
        <v>8.0299999999999994</v>
      </c>
      <c r="I35" s="37">
        <v>7</v>
      </c>
      <c r="J35" s="38">
        <v>6.84</v>
      </c>
      <c r="K35" s="22"/>
      <c r="L35" s="22"/>
      <c r="M35" s="22"/>
      <c r="N35" s="22"/>
      <c r="O35" s="22"/>
      <c r="P35" s="22"/>
    </row>
    <row r="36" spans="1:16" ht="39" customHeight="1" x14ac:dyDescent="0.15">
      <c r="A36" s="22"/>
      <c r="B36" s="35"/>
      <c r="C36" s="1158" t="s">
        <v>571</v>
      </c>
      <c r="D36" s="1158"/>
      <c r="E36" s="1159"/>
      <c r="F36" s="36">
        <v>2.0499999999999998</v>
      </c>
      <c r="G36" s="37">
        <v>1.88</v>
      </c>
      <c r="H36" s="37">
        <v>1.69</v>
      </c>
      <c r="I36" s="37">
        <v>1.34</v>
      </c>
      <c r="J36" s="38">
        <v>1.83</v>
      </c>
      <c r="K36" s="22"/>
      <c r="L36" s="22"/>
      <c r="M36" s="22"/>
      <c r="N36" s="22"/>
      <c r="O36" s="22"/>
      <c r="P36" s="22"/>
    </row>
    <row r="37" spans="1:16" ht="39" customHeight="1" x14ac:dyDescent="0.15">
      <c r="A37" s="22"/>
      <c r="B37" s="35"/>
      <c r="C37" s="1158" t="s">
        <v>572</v>
      </c>
      <c r="D37" s="1158"/>
      <c r="E37" s="1159"/>
      <c r="F37" s="36" t="s">
        <v>520</v>
      </c>
      <c r="G37" s="37" t="s">
        <v>520</v>
      </c>
      <c r="H37" s="37">
        <v>0.05</v>
      </c>
      <c r="I37" s="37">
        <v>0.3</v>
      </c>
      <c r="J37" s="38">
        <v>0.8</v>
      </c>
      <c r="K37" s="22"/>
      <c r="L37" s="22"/>
      <c r="M37" s="22"/>
      <c r="N37" s="22"/>
      <c r="O37" s="22"/>
      <c r="P37" s="22"/>
    </row>
    <row r="38" spans="1:16" ht="39" customHeight="1" x14ac:dyDescent="0.15">
      <c r="A38" s="22"/>
      <c r="B38" s="35"/>
      <c r="C38" s="1158" t="s">
        <v>573</v>
      </c>
      <c r="D38" s="1158"/>
      <c r="E38" s="1159"/>
      <c r="F38" s="36">
        <v>1.5</v>
      </c>
      <c r="G38" s="37">
        <v>1.55</v>
      </c>
      <c r="H38" s="37">
        <v>0.85</v>
      </c>
      <c r="I38" s="37">
        <v>1.1200000000000001</v>
      </c>
      <c r="J38" s="38">
        <v>0.79</v>
      </c>
      <c r="K38" s="22"/>
      <c r="L38" s="22"/>
      <c r="M38" s="22"/>
      <c r="N38" s="22"/>
      <c r="O38" s="22"/>
      <c r="P38" s="22"/>
    </row>
    <row r="39" spans="1:16" ht="39" customHeight="1" x14ac:dyDescent="0.15">
      <c r="A39" s="22"/>
      <c r="B39" s="35"/>
      <c r="C39" s="1158" t="s">
        <v>574</v>
      </c>
      <c r="D39" s="1158"/>
      <c r="E39" s="1159"/>
      <c r="F39" s="36">
        <v>0.57999999999999996</v>
      </c>
      <c r="G39" s="37">
        <v>0.61</v>
      </c>
      <c r="H39" s="37">
        <v>0.6</v>
      </c>
      <c r="I39" s="37">
        <v>0.52</v>
      </c>
      <c r="J39" s="38">
        <v>0.65</v>
      </c>
      <c r="K39" s="22"/>
      <c r="L39" s="22"/>
      <c r="M39" s="22"/>
      <c r="N39" s="22"/>
      <c r="O39" s="22"/>
      <c r="P39" s="22"/>
    </row>
    <row r="40" spans="1:16" ht="39" customHeight="1" x14ac:dyDescent="0.15">
      <c r="A40" s="22"/>
      <c r="B40" s="35"/>
      <c r="C40" s="1158" t="s">
        <v>575</v>
      </c>
      <c r="D40" s="1158"/>
      <c r="E40" s="1159"/>
      <c r="F40" s="36">
        <v>0.82</v>
      </c>
      <c r="G40" s="37">
        <v>0.59</v>
      </c>
      <c r="H40" s="37">
        <v>0.71</v>
      </c>
      <c r="I40" s="37">
        <v>0.28000000000000003</v>
      </c>
      <c r="J40" s="38">
        <v>0.25</v>
      </c>
      <c r="K40" s="22"/>
      <c r="L40" s="22"/>
      <c r="M40" s="22"/>
      <c r="N40" s="22"/>
      <c r="O40" s="22"/>
      <c r="P40" s="22"/>
    </row>
    <row r="41" spans="1:16" ht="39" customHeight="1" x14ac:dyDescent="0.15">
      <c r="A41" s="22"/>
      <c r="B41" s="35"/>
      <c r="C41" s="1158" t="s">
        <v>576</v>
      </c>
      <c r="D41" s="1158"/>
      <c r="E41" s="1159"/>
      <c r="F41" s="36">
        <v>0</v>
      </c>
      <c r="G41" s="37">
        <v>0</v>
      </c>
      <c r="H41" s="37">
        <v>0</v>
      </c>
      <c r="I41" s="37">
        <v>0.12</v>
      </c>
      <c r="J41" s="38">
        <v>0.1</v>
      </c>
      <c r="K41" s="22"/>
      <c r="L41" s="22"/>
      <c r="M41" s="22"/>
      <c r="N41" s="22"/>
      <c r="O41" s="22"/>
      <c r="P41" s="22"/>
    </row>
    <row r="42" spans="1:16" ht="39" customHeight="1" x14ac:dyDescent="0.15">
      <c r="A42" s="22"/>
      <c r="B42" s="39"/>
      <c r="C42" s="1158" t="s">
        <v>577</v>
      </c>
      <c r="D42" s="1158"/>
      <c r="E42" s="1159"/>
      <c r="F42" s="36" t="s">
        <v>520</v>
      </c>
      <c r="G42" s="37" t="s">
        <v>578</v>
      </c>
      <c r="H42" s="37" t="s">
        <v>520</v>
      </c>
      <c r="I42" s="37" t="s">
        <v>520</v>
      </c>
      <c r="J42" s="38" t="s">
        <v>520</v>
      </c>
      <c r="K42" s="22"/>
      <c r="L42" s="22"/>
      <c r="M42" s="22"/>
      <c r="N42" s="22"/>
      <c r="O42" s="22"/>
      <c r="P42" s="22"/>
    </row>
    <row r="43" spans="1:16" ht="39" customHeight="1" thickBot="1" x14ac:dyDescent="0.2">
      <c r="A43" s="22"/>
      <c r="B43" s="40"/>
      <c r="C43" s="1160" t="s">
        <v>579</v>
      </c>
      <c r="D43" s="1160"/>
      <c r="E43" s="1161"/>
      <c r="F43" s="41">
        <v>0.04</v>
      </c>
      <c r="G43" s="42">
        <v>0.1</v>
      </c>
      <c r="H43" s="42">
        <v>0.08</v>
      </c>
      <c r="I43" s="42">
        <v>0.1</v>
      </c>
      <c r="J43" s="43">
        <v>0.13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rxOPoT0dHosmUxq/IeZgnyFk3RkFOA+vgSfEQAcYA6y6+1F3pZJiyak4F9NyypNEzehmD/nFWoDuKOw9vSang==" saltValue="T1vgx/sQS/SW6ZsOYwZq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15">
      <c r="A45" s="46"/>
      <c r="B45" s="1187" t="s">
        <v>11</v>
      </c>
      <c r="C45" s="1188"/>
      <c r="D45" s="56"/>
      <c r="E45" s="1193" t="s">
        <v>12</v>
      </c>
      <c r="F45" s="1193"/>
      <c r="G45" s="1193"/>
      <c r="H45" s="1193"/>
      <c r="I45" s="1193"/>
      <c r="J45" s="1194"/>
      <c r="K45" s="57">
        <v>2286</v>
      </c>
      <c r="L45" s="58">
        <v>2345</v>
      </c>
      <c r="M45" s="58">
        <v>2405</v>
      </c>
      <c r="N45" s="58">
        <v>2493</v>
      </c>
      <c r="O45" s="59">
        <v>2474</v>
      </c>
      <c r="P45" s="46"/>
      <c r="Q45" s="46"/>
      <c r="R45" s="46"/>
      <c r="S45" s="46"/>
      <c r="T45" s="46"/>
      <c r="U45" s="46"/>
    </row>
    <row r="46" spans="1:21" ht="30.75" customHeight="1" x14ac:dyDescent="0.15">
      <c r="A46" s="46"/>
      <c r="B46" s="1189"/>
      <c r="C46" s="1190"/>
      <c r="D46" s="60"/>
      <c r="E46" s="1166" t="s">
        <v>13</v>
      </c>
      <c r="F46" s="1166"/>
      <c r="G46" s="1166"/>
      <c r="H46" s="1166"/>
      <c r="I46" s="1166"/>
      <c r="J46" s="1167"/>
      <c r="K46" s="61" t="s">
        <v>520</v>
      </c>
      <c r="L46" s="62" t="s">
        <v>520</v>
      </c>
      <c r="M46" s="62" t="s">
        <v>520</v>
      </c>
      <c r="N46" s="62" t="s">
        <v>520</v>
      </c>
      <c r="O46" s="63" t="s">
        <v>520</v>
      </c>
      <c r="P46" s="46"/>
      <c r="Q46" s="46"/>
      <c r="R46" s="46"/>
      <c r="S46" s="46"/>
      <c r="T46" s="46"/>
      <c r="U46" s="46"/>
    </row>
    <row r="47" spans="1:21" ht="30.75" customHeight="1" x14ac:dyDescent="0.15">
      <c r="A47" s="46"/>
      <c r="B47" s="1189"/>
      <c r="C47" s="1190"/>
      <c r="D47" s="60"/>
      <c r="E47" s="1166" t="s">
        <v>14</v>
      </c>
      <c r="F47" s="1166"/>
      <c r="G47" s="1166"/>
      <c r="H47" s="1166"/>
      <c r="I47" s="1166"/>
      <c r="J47" s="1167"/>
      <c r="K47" s="61" t="s">
        <v>520</v>
      </c>
      <c r="L47" s="62" t="s">
        <v>520</v>
      </c>
      <c r="M47" s="62" t="s">
        <v>520</v>
      </c>
      <c r="N47" s="62" t="s">
        <v>520</v>
      </c>
      <c r="O47" s="63" t="s">
        <v>520</v>
      </c>
      <c r="P47" s="46"/>
      <c r="Q47" s="46"/>
      <c r="R47" s="46"/>
      <c r="S47" s="46"/>
      <c r="T47" s="46"/>
      <c r="U47" s="46"/>
    </row>
    <row r="48" spans="1:21" ht="30.75" customHeight="1" x14ac:dyDescent="0.15">
      <c r="A48" s="46"/>
      <c r="B48" s="1189"/>
      <c r="C48" s="1190"/>
      <c r="D48" s="60"/>
      <c r="E48" s="1166" t="s">
        <v>15</v>
      </c>
      <c r="F48" s="1166"/>
      <c r="G48" s="1166"/>
      <c r="H48" s="1166"/>
      <c r="I48" s="1166"/>
      <c r="J48" s="1167"/>
      <c r="K48" s="61">
        <v>861</v>
      </c>
      <c r="L48" s="62">
        <v>798</v>
      </c>
      <c r="M48" s="62">
        <v>827</v>
      </c>
      <c r="N48" s="62">
        <v>768</v>
      </c>
      <c r="O48" s="63">
        <v>744</v>
      </c>
      <c r="P48" s="46"/>
      <c r="Q48" s="46"/>
      <c r="R48" s="46"/>
      <c r="S48" s="46"/>
      <c r="T48" s="46"/>
      <c r="U48" s="46"/>
    </row>
    <row r="49" spans="1:21" ht="30.75" customHeight="1" x14ac:dyDescent="0.15">
      <c r="A49" s="46"/>
      <c r="B49" s="1189"/>
      <c r="C49" s="1190"/>
      <c r="D49" s="60"/>
      <c r="E49" s="1166" t="s">
        <v>16</v>
      </c>
      <c r="F49" s="1166"/>
      <c r="G49" s="1166"/>
      <c r="H49" s="1166"/>
      <c r="I49" s="1166"/>
      <c r="J49" s="1167"/>
      <c r="K49" s="61">
        <v>137</v>
      </c>
      <c r="L49" s="62">
        <v>193</v>
      </c>
      <c r="M49" s="62">
        <v>245</v>
      </c>
      <c r="N49" s="62">
        <v>246</v>
      </c>
      <c r="O49" s="63">
        <v>206</v>
      </c>
      <c r="P49" s="46"/>
      <c r="Q49" s="46"/>
      <c r="R49" s="46"/>
      <c r="S49" s="46"/>
      <c r="T49" s="46"/>
      <c r="U49" s="46"/>
    </row>
    <row r="50" spans="1:21" ht="30.75" customHeight="1" x14ac:dyDescent="0.15">
      <c r="A50" s="46"/>
      <c r="B50" s="1189"/>
      <c r="C50" s="1190"/>
      <c r="D50" s="60"/>
      <c r="E50" s="1166" t="s">
        <v>17</v>
      </c>
      <c r="F50" s="1166"/>
      <c r="G50" s="1166"/>
      <c r="H50" s="1166"/>
      <c r="I50" s="1166"/>
      <c r="J50" s="1167"/>
      <c r="K50" s="61">
        <v>210</v>
      </c>
      <c r="L50" s="62">
        <v>207</v>
      </c>
      <c r="M50" s="62">
        <v>105</v>
      </c>
      <c r="N50" s="62" t="s">
        <v>520</v>
      </c>
      <c r="O50" s="63" t="s">
        <v>520</v>
      </c>
      <c r="P50" s="46"/>
      <c r="Q50" s="46"/>
      <c r="R50" s="46"/>
      <c r="S50" s="46"/>
      <c r="T50" s="46"/>
      <c r="U50" s="46"/>
    </row>
    <row r="51" spans="1:21" ht="30.75" customHeight="1" x14ac:dyDescent="0.15">
      <c r="A51" s="46"/>
      <c r="B51" s="1191"/>
      <c r="C51" s="1192"/>
      <c r="D51" s="64"/>
      <c r="E51" s="1166" t="s">
        <v>18</v>
      </c>
      <c r="F51" s="1166"/>
      <c r="G51" s="1166"/>
      <c r="H51" s="1166"/>
      <c r="I51" s="1166"/>
      <c r="J51" s="1167"/>
      <c r="K51" s="61">
        <v>0</v>
      </c>
      <c r="L51" s="62">
        <v>0</v>
      </c>
      <c r="M51" s="62">
        <v>0</v>
      </c>
      <c r="N51" s="62">
        <v>0</v>
      </c>
      <c r="O51" s="63" t="s">
        <v>520</v>
      </c>
      <c r="P51" s="46"/>
      <c r="Q51" s="46"/>
      <c r="R51" s="46"/>
      <c r="S51" s="46"/>
      <c r="T51" s="46"/>
      <c r="U51" s="46"/>
    </row>
    <row r="52" spans="1:21" ht="30.75" customHeight="1" x14ac:dyDescent="0.15">
      <c r="A52" s="46"/>
      <c r="B52" s="1164" t="s">
        <v>19</v>
      </c>
      <c r="C52" s="1165"/>
      <c r="D52" s="64"/>
      <c r="E52" s="1166" t="s">
        <v>20</v>
      </c>
      <c r="F52" s="1166"/>
      <c r="G52" s="1166"/>
      <c r="H52" s="1166"/>
      <c r="I52" s="1166"/>
      <c r="J52" s="1167"/>
      <c r="K52" s="61">
        <v>2173</v>
      </c>
      <c r="L52" s="62">
        <v>2209</v>
      </c>
      <c r="M52" s="62">
        <v>2300</v>
      </c>
      <c r="N52" s="62">
        <v>2260</v>
      </c>
      <c r="O52" s="63">
        <v>2186</v>
      </c>
      <c r="P52" s="46"/>
      <c r="Q52" s="46"/>
      <c r="R52" s="46"/>
      <c r="S52" s="46"/>
      <c r="T52" s="46"/>
      <c r="U52" s="46"/>
    </row>
    <row r="53" spans="1:21" ht="30.75" customHeight="1" thickBot="1" x14ac:dyDescent="0.2">
      <c r="A53" s="46"/>
      <c r="B53" s="1168" t="s">
        <v>21</v>
      </c>
      <c r="C53" s="1169"/>
      <c r="D53" s="65"/>
      <c r="E53" s="1170" t="s">
        <v>22</v>
      </c>
      <c r="F53" s="1170"/>
      <c r="G53" s="1170"/>
      <c r="H53" s="1170"/>
      <c r="I53" s="1170"/>
      <c r="J53" s="1171"/>
      <c r="K53" s="66">
        <v>1321</v>
      </c>
      <c r="L53" s="67">
        <v>1334</v>
      </c>
      <c r="M53" s="67">
        <v>1282</v>
      </c>
      <c r="N53" s="67">
        <v>1247</v>
      </c>
      <c r="O53" s="68">
        <v>1238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580</v>
      </c>
      <c r="P56" s="46"/>
      <c r="Q56" s="46"/>
      <c r="R56" s="46"/>
      <c r="S56" s="46"/>
      <c r="T56" s="46"/>
      <c r="U56" s="46"/>
    </row>
    <row r="57" spans="1:21" ht="31.5" customHeight="1" thickBot="1" x14ac:dyDescent="0.2">
      <c r="A57" s="46"/>
      <c r="B57" s="74"/>
      <c r="C57" s="75"/>
      <c r="D57" s="75"/>
      <c r="E57" s="76"/>
      <c r="F57" s="76"/>
      <c r="G57" s="76"/>
      <c r="H57" s="76"/>
      <c r="I57" s="76"/>
      <c r="J57" s="77" t="s">
        <v>2</v>
      </c>
      <c r="K57" s="78" t="s">
        <v>581</v>
      </c>
      <c r="L57" s="79" t="s">
        <v>582</v>
      </c>
      <c r="M57" s="79" t="s">
        <v>583</v>
      </c>
      <c r="N57" s="79" t="s">
        <v>584</v>
      </c>
      <c r="O57" s="80" t="s">
        <v>585</v>
      </c>
      <c r="P57" s="46"/>
      <c r="Q57" s="46"/>
      <c r="R57" s="46"/>
      <c r="S57" s="46"/>
      <c r="T57" s="46"/>
      <c r="U57" s="46"/>
    </row>
    <row r="58" spans="1:21" ht="31.5" customHeight="1" x14ac:dyDescent="0.15">
      <c r="B58" s="1172" t="s">
        <v>26</v>
      </c>
      <c r="C58" s="1173"/>
      <c r="D58" s="1178" t="s">
        <v>27</v>
      </c>
      <c r="E58" s="1179"/>
      <c r="F58" s="1179"/>
      <c r="G58" s="1179"/>
      <c r="H58" s="1179"/>
      <c r="I58" s="1179"/>
      <c r="J58" s="1180"/>
      <c r="K58" s="81"/>
      <c r="L58" s="82"/>
      <c r="M58" s="82"/>
      <c r="N58" s="82"/>
      <c r="O58" s="83"/>
    </row>
    <row r="59" spans="1:21" ht="31.5" customHeight="1" x14ac:dyDescent="0.15">
      <c r="B59" s="1174"/>
      <c r="C59" s="1175"/>
      <c r="D59" s="1181" t="s">
        <v>28</v>
      </c>
      <c r="E59" s="1182"/>
      <c r="F59" s="1182"/>
      <c r="G59" s="1182"/>
      <c r="H59" s="1182"/>
      <c r="I59" s="1182"/>
      <c r="J59" s="1183"/>
      <c r="K59" s="84"/>
      <c r="L59" s="85"/>
      <c r="M59" s="85"/>
      <c r="N59" s="85"/>
      <c r="O59" s="86"/>
    </row>
    <row r="60" spans="1:21" ht="31.5" customHeight="1" thickBot="1" x14ac:dyDescent="0.2">
      <c r="B60" s="1176"/>
      <c r="C60" s="1177"/>
      <c r="D60" s="1184" t="s">
        <v>29</v>
      </c>
      <c r="E60" s="1185"/>
      <c r="F60" s="1185"/>
      <c r="G60" s="1185"/>
      <c r="H60" s="1185"/>
      <c r="I60" s="1185"/>
      <c r="J60" s="1186"/>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6T3sfsprqxrGUXOZJsqmP4yMtzyk27kWEsISB1WGUc9pKuPvSRGp7psgr+sNdKls9JONvMve+tiJ1Z7afEt7BQ==" saltValue="T1oCHsFIGt6EsMWWy9mM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561</v>
      </c>
      <c r="J40" s="101" t="s">
        <v>562</v>
      </c>
      <c r="K40" s="101" t="s">
        <v>563</v>
      </c>
      <c r="L40" s="101" t="s">
        <v>564</v>
      </c>
      <c r="M40" s="102" t="s">
        <v>565</v>
      </c>
    </row>
    <row r="41" spans="2:13" ht="27.75" customHeight="1" x14ac:dyDescent="0.15">
      <c r="B41" s="1207" t="s">
        <v>32</v>
      </c>
      <c r="C41" s="1208"/>
      <c r="D41" s="103"/>
      <c r="E41" s="1209" t="s">
        <v>33</v>
      </c>
      <c r="F41" s="1209"/>
      <c r="G41" s="1209"/>
      <c r="H41" s="1210"/>
      <c r="I41" s="342">
        <v>23252</v>
      </c>
      <c r="J41" s="343">
        <v>22134</v>
      </c>
      <c r="K41" s="343">
        <v>20958</v>
      </c>
      <c r="L41" s="343">
        <v>20284</v>
      </c>
      <c r="M41" s="344">
        <v>18683</v>
      </c>
    </row>
    <row r="42" spans="2:13" ht="27.75" customHeight="1" x14ac:dyDescent="0.15">
      <c r="B42" s="1197"/>
      <c r="C42" s="1198"/>
      <c r="D42" s="104"/>
      <c r="E42" s="1201" t="s">
        <v>34</v>
      </c>
      <c r="F42" s="1201"/>
      <c r="G42" s="1201"/>
      <c r="H42" s="1202"/>
      <c r="I42" s="345">
        <v>463</v>
      </c>
      <c r="J42" s="346">
        <v>256</v>
      </c>
      <c r="K42" s="346">
        <v>51</v>
      </c>
      <c r="L42" s="346">
        <v>48</v>
      </c>
      <c r="M42" s="347">
        <v>198</v>
      </c>
    </row>
    <row r="43" spans="2:13" ht="27.75" customHeight="1" x14ac:dyDescent="0.15">
      <c r="B43" s="1197"/>
      <c r="C43" s="1198"/>
      <c r="D43" s="104"/>
      <c r="E43" s="1201" t="s">
        <v>35</v>
      </c>
      <c r="F43" s="1201"/>
      <c r="G43" s="1201"/>
      <c r="H43" s="1202"/>
      <c r="I43" s="345">
        <v>9210</v>
      </c>
      <c r="J43" s="346">
        <v>8895</v>
      </c>
      <c r="K43" s="346">
        <v>7666</v>
      </c>
      <c r="L43" s="346">
        <v>7075</v>
      </c>
      <c r="M43" s="347">
        <v>6605</v>
      </c>
    </row>
    <row r="44" spans="2:13" ht="27.75" customHeight="1" x14ac:dyDescent="0.15">
      <c r="B44" s="1197"/>
      <c r="C44" s="1198"/>
      <c r="D44" s="104"/>
      <c r="E44" s="1201" t="s">
        <v>36</v>
      </c>
      <c r="F44" s="1201"/>
      <c r="G44" s="1201"/>
      <c r="H44" s="1202"/>
      <c r="I44" s="345">
        <v>2019</v>
      </c>
      <c r="J44" s="346">
        <v>2030</v>
      </c>
      <c r="K44" s="346">
        <v>1859</v>
      </c>
      <c r="L44" s="346">
        <v>1692</v>
      </c>
      <c r="M44" s="347">
        <v>1508</v>
      </c>
    </row>
    <row r="45" spans="2:13" ht="27.75" customHeight="1" x14ac:dyDescent="0.15">
      <c r="B45" s="1197"/>
      <c r="C45" s="1198"/>
      <c r="D45" s="104"/>
      <c r="E45" s="1201" t="s">
        <v>37</v>
      </c>
      <c r="F45" s="1201"/>
      <c r="G45" s="1201"/>
      <c r="H45" s="1202"/>
      <c r="I45" s="345">
        <v>2840</v>
      </c>
      <c r="J45" s="346">
        <v>2754</v>
      </c>
      <c r="K45" s="346">
        <v>2652</v>
      </c>
      <c r="L45" s="346">
        <v>2592</v>
      </c>
      <c r="M45" s="347">
        <v>2433</v>
      </c>
    </row>
    <row r="46" spans="2:13" ht="27.75" customHeight="1" x14ac:dyDescent="0.15">
      <c r="B46" s="1197"/>
      <c r="C46" s="1198"/>
      <c r="D46" s="105"/>
      <c r="E46" s="1201" t="s">
        <v>38</v>
      </c>
      <c r="F46" s="1201"/>
      <c r="G46" s="1201"/>
      <c r="H46" s="1202"/>
      <c r="I46" s="345">
        <v>0</v>
      </c>
      <c r="J46" s="346">
        <v>0</v>
      </c>
      <c r="K46" s="346">
        <v>0</v>
      </c>
      <c r="L46" s="346">
        <v>0</v>
      </c>
      <c r="M46" s="347">
        <v>0</v>
      </c>
    </row>
    <row r="47" spans="2:13" ht="27.75" customHeight="1" x14ac:dyDescent="0.15">
      <c r="B47" s="1197"/>
      <c r="C47" s="1198"/>
      <c r="D47" s="106"/>
      <c r="E47" s="1211" t="s">
        <v>39</v>
      </c>
      <c r="F47" s="1212"/>
      <c r="G47" s="1212"/>
      <c r="H47" s="1213"/>
      <c r="I47" s="345" t="s">
        <v>520</v>
      </c>
      <c r="J47" s="346" t="s">
        <v>520</v>
      </c>
      <c r="K47" s="346" t="s">
        <v>520</v>
      </c>
      <c r="L47" s="346" t="s">
        <v>520</v>
      </c>
      <c r="M47" s="347" t="s">
        <v>520</v>
      </c>
    </row>
    <row r="48" spans="2:13" ht="27.75" customHeight="1" x14ac:dyDescent="0.15">
      <c r="B48" s="1197"/>
      <c r="C48" s="1198"/>
      <c r="D48" s="104"/>
      <c r="E48" s="1201" t="s">
        <v>40</v>
      </c>
      <c r="F48" s="1201"/>
      <c r="G48" s="1201"/>
      <c r="H48" s="1202"/>
      <c r="I48" s="345" t="s">
        <v>520</v>
      </c>
      <c r="J48" s="346" t="s">
        <v>520</v>
      </c>
      <c r="K48" s="346" t="s">
        <v>520</v>
      </c>
      <c r="L48" s="346" t="s">
        <v>520</v>
      </c>
      <c r="M48" s="347" t="s">
        <v>520</v>
      </c>
    </row>
    <row r="49" spans="2:13" ht="27.75" customHeight="1" x14ac:dyDescent="0.15">
      <c r="B49" s="1199"/>
      <c r="C49" s="1200"/>
      <c r="D49" s="104"/>
      <c r="E49" s="1201" t="s">
        <v>41</v>
      </c>
      <c r="F49" s="1201"/>
      <c r="G49" s="1201"/>
      <c r="H49" s="1202"/>
      <c r="I49" s="345" t="s">
        <v>520</v>
      </c>
      <c r="J49" s="346" t="s">
        <v>520</v>
      </c>
      <c r="K49" s="346" t="s">
        <v>520</v>
      </c>
      <c r="L49" s="346" t="s">
        <v>520</v>
      </c>
      <c r="M49" s="347" t="s">
        <v>520</v>
      </c>
    </row>
    <row r="50" spans="2:13" ht="27.75" customHeight="1" x14ac:dyDescent="0.15">
      <c r="B50" s="1195" t="s">
        <v>42</v>
      </c>
      <c r="C50" s="1196"/>
      <c r="D50" s="107"/>
      <c r="E50" s="1201" t="s">
        <v>43</v>
      </c>
      <c r="F50" s="1201"/>
      <c r="G50" s="1201"/>
      <c r="H50" s="1202"/>
      <c r="I50" s="345">
        <v>3115</v>
      </c>
      <c r="J50" s="346">
        <v>3032</v>
      </c>
      <c r="K50" s="346">
        <v>3396</v>
      </c>
      <c r="L50" s="346">
        <v>4472</v>
      </c>
      <c r="M50" s="347">
        <v>5979</v>
      </c>
    </row>
    <row r="51" spans="2:13" ht="27.75" customHeight="1" x14ac:dyDescent="0.15">
      <c r="B51" s="1197"/>
      <c r="C51" s="1198"/>
      <c r="D51" s="104"/>
      <c r="E51" s="1201" t="s">
        <v>44</v>
      </c>
      <c r="F51" s="1201"/>
      <c r="G51" s="1201"/>
      <c r="H51" s="1202"/>
      <c r="I51" s="345">
        <v>100</v>
      </c>
      <c r="J51" s="346">
        <v>89</v>
      </c>
      <c r="K51" s="346">
        <v>483</v>
      </c>
      <c r="L51" s="346">
        <v>809</v>
      </c>
      <c r="M51" s="347">
        <v>1086</v>
      </c>
    </row>
    <row r="52" spans="2:13" ht="27.75" customHeight="1" x14ac:dyDescent="0.15">
      <c r="B52" s="1199"/>
      <c r="C52" s="1200"/>
      <c r="D52" s="104"/>
      <c r="E52" s="1201" t="s">
        <v>45</v>
      </c>
      <c r="F52" s="1201"/>
      <c r="G52" s="1201"/>
      <c r="H52" s="1202"/>
      <c r="I52" s="345">
        <v>22547</v>
      </c>
      <c r="J52" s="346">
        <v>21395</v>
      </c>
      <c r="K52" s="346">
        <v>20042</v>
      </c>
      <c r="L52" s="346">
        <v>18783</v>
      </c>
      <c r="M52" s="347">
        <v>17301</v>
      </c>
    </row>
    <row r="53" spans="2:13" ht="27.75" customHeight="1" thickBot="1" x14ac:dyDescent="0.2">
      <c r="B53" s="1203" t="s">
        <v>46</v>
      </c>
      <c r="C53" s="1204"/>
      <c r="D53" s="108"/>
      <c r="E53" s="1205" t="s">
        <v>47</v>
      </c>
      <c r="F53" s="1205"/>
      <c r="G53" s="1205"/>
      <c r="H53" s="1206"/>
      <c r="I53" s="348">
        <v>12023</v>
      </c>
      <c r="J53" s="349">
        <v>11553</v>
      </c>
      <c r="K53" s="349">
        <v>9264</v>
      </c>
      <c r="L53" s="349">
        <v>7626</v>
      </c>
      <c r="M53" s="350">
        <v>5063</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vuMPOhH3yOKi5IAHcEyPG54Oe4zWWpPrPIMDgZD2AZwZY6ZxD2xWIJ9V8tg+r57R6JHojvI723O6qTSg7GmyhQ==" saltValue="ojbkUPoOixwpohBmRTB0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563</v>
      </c>
      <c r="G54" s="117" t="s">
        <v>564</v>
      </c>
      <c r="H54" s="118" t="s">
        <v>565</v>
      </c>
    </row>
    <row r="55" spans="2:8" ht="52.5" customHeight="1" x14ac:dyDescent="0.15">
      <c r="B55" s="119"/>
      <c r="C55" s="1222" t="s">
        <v>50</v>
      </c>
      <c r="D55" s="1222"/>
      <c r="E55" s="1223"/>
      <c r="F55" s="120">
        <v>748</v>
      </c>
      <c r="G55" s="120">
        <v>748</v>
      </c>
      <c r="H55" s="121">
        <v>1002</v>
      </c>
    </row>
    <row r="56" spans="2:8" ht="52.5" customHeight="1" x14ac:dyDescent="0.15">
      <c r="B56" s="122"/>
      <c r="C56" s="1224" t="s">
        <v>51</v>
      </c>
      <c r="D56" s="1224"/>
      <c r="E56" s="1225"/>
      <c r="F56" s="123">
        <v>151</v>
      </c>
      <c r="G56" s="123">
        <v>151</v>
      </c>
      <c r="H56" s="124">
        <v>151</v>
      </c>
    </row>
    <row r="57" spans="2:8" ht="53.25" customHeight="1" x14ac:dyDescent="0.15">
      <c r="B57" s="122"/>
      <c r="C57" s="1226" t="s">
        <v>52</v>
      </c>
      <c r="D57" s="1226"/>
      <c r="E57" s="1227"/>
      <c r="F57" s="125">
        <v>2734</v>
      </c>
      <c r="G57" s="125">
        <v>3529</v>
      </c>
      <c r="H57" s="126">
        <v>4495</v>
      </c>
    </row>
    <row r="58" spans="2:8" ht="45.75" customHeight="1" x14ac:dyDescent="0.15">
      <c r="B58" s="127"/>
      <c r="C58" s="1214" t="s">
        <v>599</v>
      </c>
      <c r="D58" s="1215"/>
      <c r="E58" s="1216"/>
      <c r="F58" s="128">
        <v>854</v>
      </c>
      <c r="G58" s="128">
        <v>1728</v>
      </c>
      <c r="H58" s="129">
        <v>2810</v>
      </c>
    </row>
    <row r="59" spans="2:8" ht="45.75" customHeight="1" x14ac:dyDescent="0.15">
      <c r="B59" s="127"/>
      <c r="C59" s="1214" t="s">
        <v>600</v>
      </c>
      <c r="D59" s="1215"/>
      <c r="E59" s="1216"/>
      <c r="F59" s="128">
        <v>1144</v>
      </c>
      <c r="G59" s="128">
        <v>1056</v>
      </c>
      <c r="H59" s="129">
        <v>932</v>
      </c>
    </row>
    <row r="60" spans="2:8" ht="45.75" customHeight="1" x14ac:dyDescent="0.15">
      <c r="B60" s="127"/>
      <c r="C60" s="1214" t="s">
        <v>601</v>
      </c>
      <c r="D60" s="1215"/>
      <c r="E60" s="1216"/>
      <c r="F60" s="128">
        <v>490</v>
      </c>
      <c r="G60" s="128">
        <v>490</v>
      </c>
      <c r="H60" s="129">
        <v>490</v>
      </c>
    </row>
    <row r="61" spans="2:8" ht="45.75" customHeight="1" x14ac:dyDescent="0.15">
      <c r="B61" s="127"/>
      <c r="C61" s="1214" t="s">
        <v>602</v>
      </c>
      <c r="D61" s="1215"/>
      <c r="E61" s="1216"/>
      <c r="F61" s="128">
        <v>113</v>
      </c>
      <c r="G61" s="128">
        <v>113</v>
      </c>
      <c r="H61" s="129">
        <v>113</v>
      </c>
    </row>
    <row r="62" spans="2:8" ht="45.75" customHeight="1" thickBot="1" x14ac:dyDescent="0.2">
      <c r="B62" s="130"/>
      <c r="C62" s="1217" t="s">
        <v>603</v>
      </c>
      <c r="D62" s="1218"/>
      <c r="E62" s="1219"/>
      <c r="F62" s="131">
        <v>95</v>
      </c>
      <c r="G62" s="131">
        <v>95</v>
      </c>
      <c r="H62" s="132">
        <v>95</v>
      </c>
    </row>
    <row r="63" spans="2:8" ht="52.5" customHeight="1" thickBot="1" x14ac:dyDescent="0.2">
      <c r="B63" s="133"/>
      <c r="C63" s="1220" t="s">
        <v>53</v>
      </c>
      <c r="D63" s="1220"/>
      <c r="E63" s="1221"/>
      <c r="F63" s="134">
        <v>3633</v>
      </c>
      <c r="G63" s="134">
        <v>4429</v>
      </c>
      <c r="H63" s="135">
        <v>5648</v>
      </c>
    </row>
    <row r="64" spans="2:8" x14ac:dyDescent="0.15"/>
  </sheetData>
  <sheetProtection algorithmName="SHA-512" hashValue="n20RvM8OgE4FL8wGVhZoY3cMlaY/3kkJXk1KE7ykDTGPgGCrzy/RfJPKo/yENs1FpRGk9dWK1EPM2xTvvsTvxQ==" saltValue="P7qHIfC7ypdk03dT8npY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32384-9F7F-49A0-99BB-FE6DF216D765}">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8" t="s">
        <v>613</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606</v>
      </c>
    </row>
    <row r="50" spans="1:109" x14ac:dyDescent="0.15">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561</v>
      </c>
      <c r="BQ50" s="1241"/>
      <c r="BR50" s="1241"/>
      <c r="BS50" s="1241"/>
      <c r="BT50" s="1241"/>
      <c r="BU50" s="1241"/>
      <c r="BV50" s="1241"/>
      <c r="BW50" s="1241"/>
      <c r="BX50" s="1241" t="s">
        <v>562</v>
      </c>
      <c r="BY50" s="1241"/>
      <c r="BZ50" s="1241"/>
      <c r="CA50" s="1241"/>
      <c r="CB50" s="1241"/>
      <c r="CC50" s="1241"/>
      <c r="CD50" s="1241"/>
      <c r="CE50" s="1241"/>
      <c r="CF50" s="1241" t="s">
        <v>563</v>
      </c>
      <c r="CG50" s="1241"/>
      <c r="CH50" s="1241"/>
      <c r="CI50" s="1241"/>
      <c r="CJ50" s="1241"/>
      <c r="CK50" s="1241"/>
      <c r="CL50" s="1241"/>
      <c r="CM50" s="1241"/>
      <c r="CN50" s="1241" t="s">
        <v>564</v>
      </c>
      <c r="CO50" s="1241"/>
      <c r="CP50" s="1241"/>
      <c r="CQ50" s="1241"/>
      <c r="CR50" s="1241"/>
      <c r="CS50" s="1241"/>
      <c r="CT50" s="1241"/>
      <c r="CU50" s="1241"/>
      <c r="CV50" s="1241" t="s">
        <v>565</v>
      </c>
      <c r="CW50" s="1241"/>
      <c r="CX50" s="1241"/>
      <c r="CY50" s="1241"/>
      <c r="CZ50" s="1241"/>
      <c r="DA50" s="1241"/>
      <c r="DB50" s="1241"/>
      <c r="DC50" s="1241"/>
    </row>
    <row r="51" spans="1:109" ht="13.5" customHeight="1" x14ac:dyDescent="0.15">
      <c r="B51" s="259"/>
      <c r="G51" s="1247"/>
      <c r="H51" s="1247"/>
      <c r="I51" s="1245"/>
      <c r="J51" s="1245"/>
      <c r="K51" s="1243"/>
      <c r="L51" s="1243"/>
      <c r="M51" s="1243"/>
      <c r="N51" s="1243"/>
      <c r="AM51" s="359"/>
      <c r="AN51" s="1244" t="s">
        <v>607</v>
      </c>
      <c r="AO51" s="1244"/>
      <c r="AP51" s="1244"/>
      <c r="AQ51" s="1244"/>
      <c r="AR51" s="1244"/>
      <c r="AS51" s="1244"/>
      <c r="AT51" s="1244"/>
      <c r="AU51" s="1244"/>
      <c r="AV51" s="1244"/>
      <c r="AW51" s="1244"/>
      <c r="AX51" s="1244"/>
      <c r="AY51" s="1244"/>
      <c r="AZ51" s="1244"/>
      <c r="BA51" s="1244"/>
      <c r="BB51" s="1244" t="s">
        <v>608</v>
      </c>
      <c r="BC51" s="1244"/>
      <c r="BD51" s="1244"/>
      <c r="BE51" s="1244"/>
      <c r="BF51" s="1244"/>
      <c r="BG51" s="1244"/>
      <c r="BH51" s="1244"/>
      <c r="BI51" s="1244"/>
      <c r="BJ51" s="1244"/>
      <c r="BK51" s="1244"/>
      <c r="BL51" s="1244"/>
      <c r="BM51" s="1244"/>
      <c r="BN51" s="1244"/>
      <c r="BO51" s="1244"/>
      <c r="BP51" s="1242">
        <v>151.5</v>
      </c>
      <c r="BQ51" s="1242"/>
      <c r="BR51" s="1242"/>
      <c r="BS51" s="1242"/>
      <c r="BT51" s="1242"/>
      <c r="BU51" s="1242"/>
      <c r="BV51" s="1242"/>
      <c r="BW51" s="1242"/>
      <c r="BX51" s="1242">
        <v>147.1</v>
      </c>
      <c r="BY51" s="1242"/>
      <c r="BZ51" s="1242"/>
      <c r="CA51" s="1242"/>
      <c r="CB51" s="1242"/>
      <c r="CC51" s="1242"/>
      <c r="CD51" s="1242"/>
      <c r="CE51" s="1242"/>
      <c r="CF51" s="1242">
        <v>114.3</v>
      </c>
      <c r="CG51" s="1242"/>
      <c r="CH51" s="1242"/>
      <c r="CI51" s="1242"/>
      <c r="CJ51" s="1242"/>
      <c r="CK51" s="1242"/>
      <c r="CL51" s="1242"/>
      <c r="CM51" s="1242"/>
      <c r="CN51" s="1242">
        <v>90.8</v>
      </c>
      <c r="CO51" s="1242"/>
      <c r="CP51" s="1242"/>
      <c r="CQ51" s="1242"/>
      <c r="CR51" s="1242"/>
      <c r="CS51" s="1242"/>
      <c r="CT51" s="1242"/>
      <c r="CU51" s="1242"/>
      <c r="CV51" s="1242">
        <v>61.9</v>
      </c>
      <c r="CW51" s="1242"/>
      <c r="CX51" s="1242"/>
      <c r="CY51" s="1242"/>
      <c r="CZ51" s="1242"/>
      <c r="DA51" s="1242"/>
      <c r="DB51" s="1242"/>
      <c r="DC51" s="1242"/>
    </row>
    <row r="52" spans="1:109" x14ac:dyDescent="0.15">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x14ac:dyDescent="0.15">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609</v>
      </c>
      <c r="BC53" s="1244"/>
      <c r="BD53" s="1244"/>
      <c r="BE53" s="1244"/>
      <c r="BF53" s="1244"/>
      <c r="BG53" s="1244"/>
      <c r="BH53" s="1244"/>
      <c r="BI53" s="1244"/>
      <c r="BJ53" s="1244"/>
      <c r="BK53" s="1244"/>
      <c r="BL53" s="1244"/>
      <c r="BM53" s="1244"/>
      <c r="BN53" s="1244"/>
      <c r="BO53" s="1244"/>
      <c r="BP53" s="1242">
        <v>76.400000000000006</v>
      </c>
      <c r="BQ53" s="1242"/>
      <c r="BR53" s="1242"/>
      <c r="BS53" s="1242"/>
      <c r="BT53" s="1242"/>
      <c r="BU53" s="1242"/>
      <c r="BV53" s="1242"/>
      <c r="BW53" s="1242"/>
      <c r="BX53" s="1242">
        <v>77.5</v>
      </c>
      <c r="BY53" s="1242"/>
      <c r="BZ53" s="1242"/>
      <c r="CA53" s="1242"/>
      <c r="CB53" s="1242"/>
      <c r="CC53" s="1242"/>
      <c r="CD53" s="1242"/>
      <c r="CE53" s="1242"/>
      <c r="CF53" s="1242">
        <v>78</v>
      </c>
      <c r="CG53" s="1242"/>
      <c r="CH53" s="1242"/>
      <c r="CI53" s="1242"/>
      <c r="CJ53" s="1242"/>
      <c r="CK53" s="1242"/>
      <c r="CL53" s="1242"/>
      <c r="CM53" s="1242"/>
      <c r="CN53" s="1242">
        <v>79.2</v>
      </c>
      <c r="CO53" s="1242"/>
      <c r="CP53" s="1242"/>
      <c r="CQ53" s="1242"/>
      <c r="CR53" s="1242"/>
      <c r="CS53" s="1242"/>
      <c r="CT53" s="1242"/>
      <c r="CU53" s="1242"/>
      <c r="CV53" s="1242">
        <v>80.7</v>
      </c>
      <c r="CW53" s="1242"/>
      <c r="CX53" s="1242"/>
      <c r="CY53" s="1242"/>
      <c r="CZ53" s="1242"/>
      <c r="DA53" s="1242"/>
      <c r="DB53" s="1242"/>
      <c r="DC53" s="1242"/>
    </row>
    <row r="54" spans="1:109" x14ac:dyDescent="0.15">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x14ac:dyDescent="0.15">
      <c r="A55" s="358"/>
      <c r="B55" s="259"/>
      <c r="G55" s="1237"/>
      <c r="H55" s="1237"/>
      <c r="I55" s="1237"/>
      <c r="J55" s="1237"/>
      <c r="K55" s="1243"/>
      <c r="L55" s="1243"/>
      <c r="M55" s="1243"/>
      <c r="N55" s="1243"/>
      <c r="AN55" s="1241" t="s">
        <v>610</v>
      </c>
      <c r="AO55" s="1241"/>
      <c r="AP55" s="1241"/>
      <c r="AQ55" s="1241"/>
      <c r="AR55" s="1241"/>
      <c r="AS55" s="1241"/>
      <c r="AT55" s="1241"/>
      <c r="AU55" s="1241"/>
      <c r="AV55" s="1241"/>
      <c r="AW55" s="1241"/>
      <c r="AX55" s="1241"/>
      <c r="AY55" s="1241"/>
      <c r="AZ55" s="1241"/>
      <c r="BA55" s="1241"/>
      <c r="BB55" s="1244" t="s">
        <v>608</v>
      </c>
      <c r="BC55" s="1244"/>
      <c r="BD55" s="1244"/>
      <c r="BE55" s="1244"/>
      <c r="BF55" s="1244"/>
      <c r="BG55" s="1244"/>
      <c r="BH55" s="1244"/>
      <c r="BI55" s="1244"/>
      <c r="BJ55" s="1244"/>
      <c r="BK55" s="1244"/>
      <c r="BL55" s="1244"/>
      <c r="BM55" s="1244"/>
      <c r="BN55" s="1244"/>
      <c r="BO55" s="1244"/>
      <c r="BP55" s="1242">
        <v>48</v>
      </c>
      <c r="BQ55" s="1242"/>
      <c r="BR55" s="1242"/>
      <c r="BS55" s="1242"/>
      <c r="BT55" s="1242"/>
      <c r="BU55" s="1242"/>
      <c r="BV55" s="1242"/>
      <c r="BW55" s="1242"/>
      <c r="BX55" s="1242">
        <v>49.1</v>
      </c>
      <c r="BY55" s="1242"/>
      <c r="BZ55" s="1242"/>
      <c r="CA55" s="1242"/>
      <c r="CB55" s="1242"/>
      <c r="CC55" s="1242"/>
      <c r="CD55" s="1242"/>
      <c r="CE55" s="1242"/>
      <c r="CF55" s="1242">
        <v>41.5</v>
      </c>
      <c r="CG55" s="1242"/>
      <c r="CH55" s="1242"/>
      <c r="CI55" s="1242"/>
      <c r="CJ55" s="1242"/>
      <c r="CK55" s="1242"/>
      <c r="CL55" s="1242"/>
      <c r="CM55" s="1242"/>
      <c r="CN55" s="1242">
        <v>25.2</v>
      </c>
      <c r="CO55" s="1242"/>
      <c r="CP55" s="1242"/>
      <c r="CQ55" s="1242"/>
      <c r="CR55" s="1242"/>
      <c r="CS55" s="1242"/>
      <c r="CT55" s="1242"/>
      <c r="CU55" s="1242"/>
      <c r="CV55" s="1242">
        <v>15.7</v>
      </c>
      <c r="CW55" s="1242"/>
      <c r="CX55" s="1242"/>
      <c r="CY55" s="1242"/>
      <c r="CZ55" s="1242"/>
      <c r="DA55" s="1242"/>
      <c r="DB55" s="1242"/>
      <c r="DC55" s="1242"/>
    </row>
    <row r="56" spans="1:109" x14ac:dyDescent="0.15">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x14ac:dyDescent="0.15">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609</v>
      </c>
      <c r="BC57" s="1244"/>
      <c r="BD57" s="1244"/>
      <c r="BE57" s="1244"/>
      <c r="BF57" s="1244"/>
      <c r="BG57" s="1244"/>
      <c r="BH57" s="1244"/>
      <c r="BI57" s="1244"/>
      <c r="BJ57" s="1244"/>
      <c r="BK57" s="1244"/>
      <c r="BL57" s="1244"/>
      <c r="BM57" s="1244"/>
      <c r="BN57" s="1244"/>
      <c r="BO57" s="1244"/>
      <c r="BP57" s="1242">
        <v>60.8</v>
      </c>
      <c r="BQ57" s="1242"/>
      <c r="BR57" s="1242"/>
      <c r="BS57" s="1242"/>
      <c r="BT57" s="1242"/>
      <c r="BU57" s="1242"/>
      <c r="BV57" s="1242"/>
      <c r="BW57" s="1242"/>
      <c r="BX57" s="1242">
        <v>61</v>
      </c>
      <c r="BY57" s="1242"/>
      <c r="BZ57" s="1242"/>
      <c r="CA57" s="1242"/>
      <c r="CB57" s="1242"/>
      <c r="CC57" s="1242"/>
      <c r="CD57" s="1242"/>
      <c r="CE57" s="1242"/>
      <c r="CF57" s="1242">
        <v>61.7</v>
      </c>
      <c r="CG57" s="1242"/>
      <c r="CH57" s="1242"/>
      <c r="CI57" s="1242"/>
      <c r="CJ57" s="1242"/>
      <c r="CK57" s="1242"/>
      <c r="CL57" s="1242"/>
      <c r="CM57" s="1242"/>
      <c r="CN57" s="1242">
        <v>62.5</v>
      </c>
      <c r="CO57" s="1242"/>
      <c r="CP57" s="1242"/>
      <c r="CQ57" s="1242"/>
      <c r="CR57" s="1242"/>
      <c r="CS57" s="1242"/>
      <c r="CT57" s="1242"/>
      <c r="CU57" s="1242"/>
      <c r="CV57" s="1242">
        <v>65</v>
      </c>
      <c r="CW57" s="1242"/>
      <c r="CX57" s="1242"/>
      <c r="CY57" s="1242"/>
      <c r="CZ57" s="1242"/>
      <c r="DA57" s="1242"/>
      <c r="DB57" s="1242"/>
      <c r="DC57" s="1242"/>
      <c r="DD57" s="363"/>
      <c r="DE57" s="362"/>
    </row>
    <row r="58" spans="1:109" s="358" customFormat="1" x14ac:dyDescent="0.15">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611</v>
      </c>
    </row>
    <row r="64" spans="1:109" x14ac:dyDescent="0.15">
      <c r="B64" s="259"/>
      <c r="G64" s="357"/>
      <c r="I64" s="369"/>
      <c r="J64" s="369"/>
      <c r="K64" s="369"/>
      <c r="L64" s="369"/>
      <c r="M64" s="369"/>
      <c r="N64" s="370"/>
      <c r="AM64" s="357"/>
      <c r="AN64" s="357" t="s">
        <v>605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9" s="261" customFormat="1" x14ac:dyDescent="0.15">
      <c r="B65" s="259"/>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1248" t="s">
        <v>614</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c r="DE65" s="259"/>
    </row>
    <row r="66" spans="2:109" s="261" customFormat="1" x14ac:dyDescent="0.15">
      <c r="B66" s="259"/>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c r="DE66" s="259"/>
    </row>
    <row r="67" spans="2:109" s="261" customFormat="1" x14ac:dyDescent="0.15">
      <c r="B67" s="259"/>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c r="DE67" s="259"/>
    </row>
    <row r="68" spans="2:109" s="261" customFormat="1" x14ac:dyDescent="0.15">
      <c r="B68" s="259"/>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c r="DE68" s="259"/>
    </row>
    <row r="69" spans="2:109" s="261" customFormat="1" x14ac:dyDescent="0.15">
      <c r="B69" s="259"/>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c r="DE69" s="259"/>
    </row>
    <row r="70" spans="2:109" s="261" customFormat="1" x14ac:dyDescent="0.15">
      <c r="B70" s="259"/>
      <c r="C70" s="255"/>
      <c r="D70" s="255"/>
      <c r="E70" s="255"/>
      <c r="F70" s="255"/>
      <c r="G70" s="255"/>
      <c r="H70" s="371"/>
      <c r="I70" s="371"/>
      <c r="J70" s="372"/>
      <c r="K70" s="372"/>
      <c r="L70" s="373"/>
      <c r="M70" s="372"/>
      <c r="N70" s="373"/>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359"/>
      <c r="AO70" s="359"/>
      <c r="AP70" s="359"/>
      <c r="AQ70" s="255"/>
      <c r="AR70" s="255"/>
      <c r="AS70" s="255"/>
      <c r="AT70" s="255"/>
      <c r="AU70" s="255"/>
      <c r="AV70" s="255"/>
      <c r="AW70" s="255"/>
      <c r="AX70" s="255"/>
      <c r="AY70" s="255"/>
      <c r="AZ70" s="359"/>
      <c r="BA70" s="359"/>
      <c r="BB70" s="359"/>
      <c r="BC70" s="255"/>
      <c r="BD70" s="255"/>
      <c r="BE70" s="255"/>
      <c r="BF70" s="255"/>
      <c r="BG70" s="255"/>
      <c r="BH70" s="255"/>
      <c r="BI70" s="255"/>
      <c r="BJ70" s="255"/>
      <c r="BK70" s="255"/>
      <c r="BL70" s="359"/>
      <c r="BM70" s="359"/>
      <c r="BN70" s="359"/>
      <c r="BO70" s="255"/>
      <c r="BP70" s="255"/>
      <c r="BQ70" s="255"/>
      <c r="BR70" s="255"/>
      <c r="BS70" s="255"/>
      <c r="BT70" s="255"/>
      <c r="BU70" s="255"/>
      <c r="BV70" s="255"/>
      <c r="BW70" s="255"/>
      <c r="BX70" s="359"/>
      <c r="BY70" s="359"/>
      <c r="BZ70" s="359"/>
      <c r="CA70" s="255"/>
      <c r="CB70" s="255"/>
      <c r="CC70" s="255"/>
      <c r="CD70" s="255"/>
      <c r="CE70" s="255"/>
      <c r="CF70" s="255"/>
      <c r="CG70" s="255"/>
      <c r="CH70" s="255"/>
      <c r="CI70" s="255"/>
      <c r="CJ70" s="359"/>
      <c r="CK70" s="359"/>
      <c r="CL70" s="359"/>
      <c r="CM70" s="255"/>
      <c r="CN70" s="255"/>
      <c r="CO70" s="255"/>
      <c r="CP70" s="255"/>
      <c r="CQ70" s="255"/>
      <c r="CR70" s="255"/>
      <c r="CS70" s="255"/>
      <c r="CT70" s="255"/>
      <c r="CU70" s="255"/>
      <c r="CV70" s="359"/>
      <c r="CW70" s="359"/>
      <c r="CX70" s="359"/>
      <c r="CY70" s="255"/>
      <c r="CZ70" s="255"/>
      <c r="DA70" s="255"/>
      <c r="DB70" s="255"/>
      <c r="DC70" s="255"/>
      <c r="DE70" s="259"/>
    </row>
    <row r="71" spans="2:109" s="261" customFormat="1" x14ac:dyDescent="0.15">
      <c r="B71" s="259"/>
      <c r="C71" s="255"/>
      <c r="D71" s="255"/>
      <c r="E71" s="255"/>
      <c r="F71" s="255"/>
      <c r="G71" s="374"/>
      <c r="H71" s="255"/>
      <c r="I71" s="375"/>
      <c r="J71" s="372"/>
      <c r="K71" s="372"/>
      <c r="L71" s="373"/>
      <c r="M71" s="372"/>
      <c r="N71" s="373"/>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374"/>
      <c r="AN71" s="255" t="s">
        <v>606</v>
      </c>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5"/>
      <c r="CA71" s="255"/>
      <c r="CB71" s="255"/>
      <c r="CC71" s="255"/>
      <c r="CD71" s="255"/>
      <c r="CE71" s="255"/>
      <c r="CF71" s="255"/>
      <c r="CG71" s="255"/>
      <c r="CH71" s="255"/>
      <c r="CI71" s="255"/>
      <c r="CJ71" s="255"/>
      <c r="CK71" s="255"/>
      <c r="CL71" s="255"/>
      <c r="CM71" s="255"/>
      <c r="CN71" s="255"/>
      <c r="CO71" s="255"/>
      <c r="CP71" s="255"/>
      <c r="CQ71" s="255"/>
      <c r="CR71" s="255"/>
      <c r="CS71" s="255"/>
      <c r="CT71" s="255"/>
      <c r="CU71" s="255"/>
      <c r="CV71" s="255"/>
      <c r="CW71" s="255"/>
      <c r="CX71" s="255"/>
      <c r="CY71" s="255"/>
      <c r="CZ71" s="255"/>
      <c r="DA71" s="255"/>
      <c r="DB71" s="255"/>
      <c r="DC71" s="255"/>
      <c r="DE71" s="259"/>
    </row>
    <row r="72" spans="2:109" s="261" customFormat="1" x14ac:dyDescent="0.15">
      <c r="B72" s="259"/>
      <c r="C72" s="255"/>
      <c r="D72" s="255"/>
      <c r="E72" s="255"/>
      <c r="F72" s="255"/>
      <c r="G72" s="1237"/>
      <c r="H72" s="1237"/>
      <c r="I72" s="1237"/>
      <c r="J72" s="1237"/>
      <c r="K72" s="360"/>
      <c r="L72" s="360"/>
      <c r="M72" s="361"/>
      <c r="N72" s="361"/>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561</v>
      </c>
      <c r="BQ72" s="1241"/>
      <c r="BR72" s="1241"/>
      <c r="BS72" s="1241"/>
      <c r="BT72" s="1241"/>
      <c r="BU72" s="1241"/>
      <c r="BV72" s="1241"/>
      <c r="BW72" s="1241"/>
      <c r="BX72" s="1241" t="s">
        <v>562</v>
      </c>
      <c r="BY72" s="1241"/>
      <c r="BZ72" s="1241"/>
      <c r="CA72" s="1241"/>
      <c r="CB72" s="1241"/>
      <c r="CC72" s="1241"/>
      <c r="CD72" s="1241"/>
      <c r="CE72" s="1241"/>
      <c r="CF72" s="1241" t="s">
        <v>563</v>
      </c>
      <c r="CG72" s="1241"/>
      <c r="CH72" s="1241"/>
      <c r="CI72" s="1241"/>
      <c r="CJ72" s="1241"/>
      <c r="CK72" s="1241"/>
      <c r="CL72" s="1241"/>
      <c r="CM72" s="1241"/>
      <c r="CN72" s="1241" t="s">
        <v>564</v>
      </c>
      <c r="CO72" s="1241"/>
      <c r="CP72" s="1241"/>
      <c r="CQ72" s="1241"/>
      <c r="CR72" s="1241"/>
      <c r="CS72" s="1241"/>
      <c r="CT72" s="1241"/>
      <c r="CU72" s="1241"/>
      <c r="CV72" s="1241" t="s">
        <v>565</v>
      </c>
      <c r="CW72" s="1241"/>
      <c r="CX72" s="1241"/>
      <c r="CY72" s="1241"/>
      <c r="CZ72" s="1241"/>
      <c r="DA72" s="1241"/>
      <c r="DB72" s="1241"/>
      <c r="DC72" s="1241"/>
      <c r="DE72" s="259"/>
    </row>
    <row r="73" spans="2:109" s="261" customFormat="1" x14ac:dyDescent="0.15">
      <c r="B73" s="259"/>
      <c r="C73" s="255"/>
      <c r="D73" s="255"/>
      <c r="E73" s="255"/>
      <c r="F73" s="255"/>
      <c r="G73" s="1247"/>
      <c r="H73" s="1247"/>
      <c r="I73" s="1247"/>
      <c r="J73" s="1247"/>
      <c r="K73" s="1257"/>
      <c r="L73" s="1257"/>
      <c r="M73" s="1257"/>
      <c r="N73" s="1257"/>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359"/>
      <c r="AN73" s="1244" t="s">
        <v>607</v>
      </c>
      <c r="AO73" s="1244"/>
      <c r="AP73" s="1244"/>
      <c r="AQ73" s="1244"/>
      <c r="AR73" s="1244"/>
      <c r="AS73" s="1244"/>
      <c r="AT73" s="1244"/>
      <c r="AU73" s="1244"/>
      <c r="AV73" s="1244"/>
      <c r="AW73" s="1244"/>
      <c r="AX73" s="1244"/>
      <c r="AY73" s="1244"/>
      <c r="AZ73" s="1244"/>
      <c r="BA73" s="1244"/>
      <c r="BB73" s="1244" t="s">
        <v>608</v>
      </c>
      <c r="BC73" s="1244"/>
      <c r="BD73" s="1244"/>
      <c r="BE73" s="1244"/>
      <c r="BF73" s="1244"/>
      <c r="BG73" s="1244"/>
      <c r="BH73" s="1244"/>
      <c r="BI73" s="1244"/>
      <c r="BJ73" s="1244"/>
      <c r="BK73" s="1244"/>
      <c r="BL73" s="1244"/>
      <c r="BM73" s="1244"/>
      <c r="BN73" s="1244"/>
      <c r="BO73" s="1244"/>
      <c r="BP73" s="1242">
        <v>151.5</v>
      </c>
      <c r="BQ73" s="1242"/>
      <c r="BR73" s="1242"/>
      <c r="BS73" s="1242"/>
      <c r="BT73" s="1242"/>
      <c r="BU73" s="1242"/>
      <c r="BV73" s="1242"/>
      <c r="BW73" s="1242"/>
      <c r="BX73" s="1242">
        <v>147.1</v>
      </c>
      <c r="BY73" s="1242"/>
      <c r="BZ73" s="1242"/>
      <c r="CA73" s="1242"/>
      <c r="CB73" s="1242"/>
      <c r="CC73" s="1242"/>
      <c r="CD73" s="1242"/>
      <c r="CE73" s="1242"/>
      <c r="CF73" s="1242">
        <v>114.3</v>
      </c>
      <c r="CG73" s="1242"/>
      <c r="CH73" s="1242"/>
      <c r="CI73" s="1242"/>
      <c r="CJ73" s="1242"/>
      <c r="CK73" s="1242"/>
      <c r="CL73" s="1242"/>
      <c r="CM73" s="1242"/>
      <c r="CN73" s="1242">
        <v>90.8</v>
      </c>
      <c r="CO73" s="1242"/>
      <c r="CP73" s="1242"/>
      <c r="CQ73" s="1242"/>
      <c r="CR73" s="1242"/>
      <c r="CS73" s="1242"/>
      <c r="CT73" s="1242"/>
      <c r="CU73" s="1242"/>
      <c r="CV73" s="1242">
        <v>61.9</v>
      </c>
      <c r="CW73" s="1242"/>
      <c r="CX73" s="1242"/>
      <c r="CY73" s="1242"/>
      <c r="CZ73" s="1242"/>
      <c r="DA73" s="1242"/>
      <c r="DB73" s="1242"/>
      <c r="DC73" s="1242"/>
      <c r="DE73" s="259"/>
    </row>
    <row r="74" spans="2:109" s="261" customFormat="1" x14ac:dyDescent="0.15">
      <c r="B74" s="259"/>
      <c r="C74" s="255"/>
      <c r="D74" s="255"/>
      <c r="E74" s="255"/>
      <c r="F74" s="255"/>
      <c r="G74" s="1247"/>
      <c r="H74" s="1247"/>
      <c r="I74" s="1247"/>
      <c r="J74" s="1247"/>
      <c r="K74" s="1257"/>
      <c r="L74" s="1257"/>
      <c r="M74" s="1257"/>
      <c r="N74" s="1257"/>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c r="DE74" s="259"/>
    </row>
    <row r="75" spans="2:109" s="261" customFormat="1" x14ac:dyDescent="0.15">
      <c r="B75" s="259"/>
      <c r="C75" s="255"/>
      <c r="D75" s="255"/>
      <c r="E75" s="255"/>
      <c r="F75" s="255"/>
      <c r="G75" s="1247"/>
      <c r="H75" s="1247"/>
      <c r="I75" s="1237"/>
      <c r="J75" s="1237"/>
      <c r="K75" s="1243"/>
      <c r="L75" s="1243"/>
      <c r="M75" s="1243"/>
      <c r="N75" s="1243"/>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359"/>
      <c r="AN75" s="1244"/>
      <c r="AO75" s="1244"/>
      <c r="AP75" s="1244"/>
      <c r="AQ75" s="1244"/>
      <c r="AR75" s="1244"/>
      <c r="AS75" s="1244"/>
      <c r="AT75" s="1244"/>
      <c r="AU75" s="1244"/>
      <c r="AV75" s="1244"/>
      <c r="AW75" s="1244"/>
      <c r="AX75" s="1244"/>
      <c r="AY75" s="1244"/>
      <c r="AZ75" s="1244"/>
      <c r="BA75" s="1244"/>
      <c r="BB75" s="1244" t="s">
        <v>612</v>
      </c>
      <c r="BC75" s="1244"/>
      <c r="BD75" s="1244"/>
      <c r="BE75" s="1244"/>
      <c r="BF75" s="1244"/>
      <c r="BG75" s="1244"/>
      <c r="BH75" s="1244"/>
      <c r="BI75" s="1244"/>
      <c r="BJ75" s="1244"/>
      <c r="BK75" s="1244"/>
      <c r="BL75" s="1244"/>
      <c r="BM75" s="1244"/>
      <c r="BN75" s="1244"/>
      <c r="BO75" s="1244"/>
      <c r="BP75" s="1242">
        <v>14.8</v>
      </c>
      <c r="BQ75" s="1242"/>
      <c r="BR75" s="1242"/>
      <c r="BS75" s="1242"/>
      <c r="BT75" s="1242"/>
      <c r="BU75" s="1242"/>
      <c r="BV75" s="1242"/>
      <c r="BW75" s="1242"/>
      <c r="BX75" s="1242">
        <v>16</v>
      </c>
      <c r="BY75" s="1242"/>
      <c r="BZ75" s="1242"/>
      <c r="CA75" s="1242"/>
      <c r="CB75" s="1242"/>
      <c r="CC75" s="1242"/>
      <c r="CD75" s="1242"/>
      <c r="CE75" s="1242"/>
      <c r="CF75" s="1242">
        <v>16.399999999999999</v>
      </c>
      <c r="CG75" s="1242"/>
      <c r="CH75" s="1242"/>
      <c r="CI75" s="1242"/>
      <c r="CJ75" s="1242"/>
      <c r="CK75" s="1242"/>
      <c r="CL75" s="1242"/>
      <c r="CM75" s="1242"/>
      <c r="CN75" s="1242">
        <v>15.9</v>
      </c>
      <c r="CO75" s="1242"/>
      <c r="CP75" s="1242"/>
      <c r="CQ75" s="1242"/>
      <c r="CR75" s="1242"/>
      <c r="CS75" s="1242"/>
      <c r="CT75" s="1242"/>
      <c r="CU75" s="1242"/>
      <c r="CV75" s="1242">
        <v>15.2</v>
      </c>
      <c r="CW75" s="1242"/>
      <c r="CX75" s="1242"/>
      <c r="CY75" s="1242"/>
      <c r="CZ75" s="1242"/>
      <c r="DA75" s="1242"/>
      <c r="DB75" s="1242"/>
      <c r="DC75" s="1242"/>
      <c r="DE75" s="259"/>
    </row>
    <row r="76" spans="2:109" s="261" customFormat="1" x14ac:dyDescent="0.15">
      <c r="B76" s="259"/>
      <c r="C76" s="255"/>
      <c r="D76" s="255"/>
      <c r="E76" s="255"/>
      <c r="F76" s="255"/>
      <c r="G76" s="1247"/>
      <c r="H76" s="1247"/>
      <c r="I76" s="1237"/>
      <c r="J76" s="1237"/>
      <c r="K76" s="1243"/>
      <c r="L76" s="1243"/>
      <c r="M76" s="1243"/>
      <c r="N76" s="1243"/>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c r="DE76" s="259"/>
    </row>
    <row r="77" spans="2:109" s="261" customFormat="1" x14ac:dyDescent="0.15">
      <c r="B77" s="259"/>
      <c r="C77" s="255"/>
      <c r="D77" s="255"/>
      <c r="E77" s="255"/>
      <c r="F77" s="255"/>
      <c r="G77" s="1237"/>
      <c r="H77" s="1237"/>
      <c r="I77" s="1237"/>
      <c r="J77" s="1237"/>
      <c r="K77" s="1257"/>
      <c r="L77" s="1257"/>
      <c r="M77" s="1257"/>
      <c r="N77" s="1257"/>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1241" t="s">
        <v>610</v>
      </c>
      <c r="AO77" s="1241"/>
      <c r="AP77" s="1241"/>
      <c r="AQ77" s="1241"/>
      <c r="AR77" s="1241"/>
      <c r="AS77" s="1241"/>
      <c r="AT77" s="1241"/>
      <c r="AU77" s="1241"/>
      <c r="AV77" s="1241"/>
      <c r="AW77" s="1241"/>
      <c r="AX77" s="1241"/>
      <c r="AY77" s="1241"/>
      <c r="AZ77" s="1241"/>
      <c r="BA77" s="1241"/>
      <c r="BB77" s="1244" t="s">
        <v>608</v>
      </c>
      <c r="BC77" s="1244"/>
      <c r="BD77" s="1244"/>
      <c r="BE77" s="1244"/>
      <c r="BF77" s="1244"/>
      <c r="BG77" s="1244"/>
      <c r="BH77" s="1244"/>
      <c r="BI77" s="1244"/>
      <c r="BJ77" s="1244"/>
      <c r="BK77" s="1244"/>
      <c r="BL77" s="1244"/>
      <c r="BM77" s="1244"/>
      <c r="BN77" s="1244"/>
      <c r="BO77" s="1244"/>
      <c r="BP77" s="1242">
        <v>48</v>
      </c>
      <c r="BQ77" s="1242"/>
      <c r="BR77" s="1242"/>
      <c r="BS77" s="1242"/>
      <c r="BT77" s="1242"/>
      <c r="BU77" s="1242"/>
      <c r="BV77" s="1242"/>
      <c r="BW77" s="1242"/>
      <c r="BX77" s="1242">
        <v>49.1</v>
      </c>
      <c r="BY77" s="1242"/>
      <c r="BZ77" s="1242"/>
      <c r="CA77" s="1242"/>
      <c r="CB77" s="1242"/>
      <c r="CC77" s="1242"/>
      <c r="CD77" s="1242"/>
      <c r="CE77" s="1242"/>
      <c r="CF77" s="1242">
        <v>41.5</v>
      </c>
      <c r="CG77" s="1242"/>
      <c r="CH77" s="1242"/>
      <c r="CI77" s="1242"/>
      <c r="CJ77" s="1242"/>
      <c r="CK77" s="1242"/>
      <c r="CL77" s="1242"/>
      <c r="CM77" s="1242"/>
      <c r="CN77" s="1242">
        <v>25.2</v>
      </c>
      <c r="CO77" s="1242"/>
      <c r="CP77" s="1242"/>
      <c r="CQ77" s="1242"/>
      <c r="CR77" s="1242"/>
      <c r="CS77" s="1242"/>
      <c r="CT77" s="1242"/>
      <c r="CU77" s="1242"/>
      <c r="CV77" s="1242">
        <v>15.7</v>
      </c>
      <c r="CW77" s="1242"/>
      <c r="CX77" s="1242"/>
      <c r="CY77" s="1242"/>
      <c r="CZ77" s="1242"/>
      <c r="DA77" s="1242"/>
      <c r="DB77" s="1242"/>
      <c r="DC77" s="1242"/>
      <c r="DE77" s="259"/>
    </row>
    <row r="78" spans="2:109" s="261" customFormat="1" x14ac:dyDescent="0.15">
      <c r="B78" s="259"/>
      <c r="C78" s="255"/>
      <c r="D78" s="255"/>
      <c r="E78" s="255"/>
      <c r="F78" s="255"/>
      <c r="G78" s="1237"/>
      <c r="H78" s="1237"/>
      <c r="I78" s="1237"/>
      <c r="J78" s="1237"/>
      <c r="K78" s="1257"/>
      <c r="L78" s="1257"/>
      <c r="M78" s="1257"/>
      <c r="N78" s="1257"/>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c r="DE78" s="259"/>
    </row>
    <row r="79" spans="2:109" s="261" customFormat="1" x14ac:dyDescent="0.15">
      <c r="B79" s="259"/>
      <c r="C79" s="255"/>
      <c r="D79" s="255"/>
      <c r="E79" s="255"/>
      <c r="F79" s="255"/>
      <c r="G79" s="1237"/>
      <c r="H79" s="1237"/>
      <c r="I79" s="1246"/>
      <c r="J79" s="1246"/>
      <c r="K79" s="1258"/>
      <c r="L79" s="1258"/>
      <c r="M79" s="1258"/>
      <c r="N79" s="1258"/>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1241"/>
      <c r="AO79" s="1241"/>
      <c r="AP79" s="1241"/>
      <c r="AQ79" s="1241"/>
      <c r="AR79" s="1241"/>
      <c r="AS79" s="1241"/>
      <c r="AT79" s="1241"/>
      <c r="AU79" s="1241"/>
      <c r="AV79" s="1241"/>
      <c r="AW79" s="1241"/>
      <c r="AX79" s="1241"/>
      <c r="AY79" s="1241"/>
      <c r="AZ79" s="1241"/>
      <c r="BA79" s="1241"/>
      <c r="BB79" s="1244" t="s">
        <v>612</v>
      </c>
      <c r="BC79" s="1244"/>
      <c r="BD79" s="1244"/>
      <c r="BE79" s="1244"/>
      <c r="BF79" s="1244"/>
      <c r="BG79" s="1244"/>
      <c r="BH79" s="1244"/>
      <c r="BI79" s="1244"/>
      <c r="BJ79" s="1244"/>
      <c r="BK79" s="1244"/>
      <c r="BL79" s="1244"/>
      <c r="BM79" s="1244"/>
      <c r="BN79" s="1244"/>
      <c r="BO79" s="1244"/>
      <c r="BP79" s="1242">
        <v>9.6</v>
      </c>
      <c r="BQ79" s="1242"/>
      <c r="BR79" s="1242"/>
      <c r="BS79" s="1242"/>
      <c r="BT79" s="1242"/>
      <c r="BU79" s="1242"/>
      <c r="BV79" s="1242"/>
      <c r="BW79" s="1242"/>
      <c r="BX79" s="1242">
        <v>9.5</v>
      </c>
      <c r="BY79" s="1242"/>
      <c r="BZ79" s="1242"/>
      <c r="CA79" s="1242"/>
      <c r="CB79" s="1242"/>
      <c r="CC79" s="1242"/>
      <c r="CD79" s="1242"/>
      <c r="CE79" s="1242"/>
      <c r="CF79" s="1242">
        <v>9.1999999999999993</v>
      </c>
      <c r="CG79" s="1242"/>
      <c r="CH79" s="1242"/>
      <c r="CI79" s="1242"/>
      <c r="CJ79" s="1242"/>
      <c r="CK79" s="1242"/>
      <c r="CL79" s="1242"/>
      <c r="CM79" s="1242"/>
      <c r="CN79" s="1242">
        <v>8.9</v>
      </c>
      <c r="CO79" s="1242"/>
      <c r="CP79" s="1242"/>
      <c r="CQ79" s="1242"/>
      <c r="CR79" s="1242"/>
      <c r="CS79" s="1242"/>
      <c r="CT79" s="1242"/>
      <c r="CU79" s="1242"/>
      <c r="CV79" s="1242">
        <v>8.9</v>
      </c>
      <c r="CW79" s="1242"/>
      <c r="CX79" s="1242"/>
      <c r="CY79" s="1242"/>
      <c r="CZ79" s="1242"/>
      <c r="DA79" s="1242"/>
      <c r="DB79" s="1242"/>
      <c r="DC79" s="1242"/>
      <c r="DE79" s="259"/>
    </row>
    <row r="80" spans="2:109" s="261" customFormat="1" x14ac:dyDescent="0.15">
      <c r="B80" s="259"/>
      <c r="C80" s="255"/>
      <c r="D80" s="255"/>
      <c r="E80" s="255"/>
      <c r="F80" s="255"/>
      <c r="G80" s="1237"/>
      <c r="H80" s="1237"/>
      <c r="I80" s="1246"/>
      <c r="J80" s="1246"/>
      <c r="K80" s="1258"/>
      <c r="L80" s="1258"/>
      <c r="M80" s="1258"/>
      <c r="N80" s="1258"/>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c r="DE80" s="259"/>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T3hUGJhqRFU60vTieA4ErMqi0TC3V/s61vOtvcZIqs9FME37uvct5isj6Qj9gBs40QuKEVyuRIvNVPYbsQ2KRQ==" saltValue="C1VrB11LaQoknn6VHBAN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A1D05-AEFC-4E21-B732-A00FA45BE0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508</v>
      </c>
    </row>
  </sheetData>
  <sheetProtection algorithmName="SHA-512" hashValue="oWN/34/4rfKQ/PLtW+CQIPRlazmw3ljTvC1BFTzQSmKX4tKPFMqAxINRtFXWTRPW82RUmnyjbNlzYJxsJfTJcw==" saltValue="7G0ERyS2awC7a+NzroWa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6A965-139C-4EAB-B4AB-DB94E3B2F3C8}">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508</v>
      </c>
    </row>
  </sheetData>
  <sheetProtection algorithmName="SHA-512" hashValue="y3tu8DSNhxukOL4Zv/lG0pYK0+wlrbCN6U86zq1r0qMBCIFP76RMv30Ch/E4npvGoV70fGYElVoeMKaNNi6pFQ==" saltValue="oHMNwRwvWQfOQs3mkdWZ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558</v>
      </c>
      <c r="G2" s="149"/>
      <c r="H2" s="150"/>
    </row>
    <row r="3" spans="1:8" x14ac:dyDescent="0.15">
      <c r="A3" s="146" t="s">
        <v>551</v>
      </c>
      <c r="B3" s="151"/>
      <c r="C3" s="152"/>
      <c r="D3" s="153">
        <v>53099</v>
      </c>
      <c r="E3" s="154"/>
      <c r="F3" s="155">
        <v>85173</v>
      </c>
      <c r="G3" s="156"/>
      <c r="H3" s="157"/>
    </row>
    <row r="4" spans="1:8" x14ac:dyDescent="0.15">
      <c r="A4" s="158"/>
      <c r="B4" s="159"/>
      <c r="C4" s="160"/>
      <c r="D4" s="161">
        <v>31532</v>
      </c>
      <c r="E4" s="162"/>
      <c r="F4" s="163">
        <v>43913</v>
      </c>
      <c r="G4" s="164"/>
      <c r="H4" s="165"/>
    </row>
    <row r="5" spans="1:8" x14ac:dyDescent="0.15">
      <c r="A5" s="146" t="s">
        <v>553</v>
      </c>
      <c r="B5" s="151"/>
      <c r="C5" s="152"/>
      <c r="D5" s="153">
        <v>32596</v>
      </c>
      <c r="E5" s="154"/>
      <c r="F5" s="155">
        <v>94081</v>
      </c>
      <c r="G5" s="156"/>
      <c r="H5" s="157"/>
    </row>
    <row r="6" spans="1:8" x14ac:dyDescent="0.15">
      <c r="A6" s="158"/>
      <c r="B6" s="159"/>
      <c r="C6" s="160"/>
      <c r="D6" s="161">
        <v>20785</v>
      </c>
      <c r="E6" s="162"/>
      <c r="F6" s="163">
        <v>48949</v>
      </c>
      <c r="G6" s="164"/>
      <c r="H6" s="165"/>
    </row>
    <row r="7" spans="1:8" x14ac:dyDescent="0.15">
      <c r="A7" s="146" t="s">
        <v>554</v>
      </c>
      <c r="B7" s="151"/>
      <c r="C7" s="152"/>
      <c r="D7" s="153">
        <v>46902</v>
      </c>
      <c r="E7" s="154"/>
      <c r="F7" s="155">
        <v>92632</v>
      </c>
      <c r="G7" s="156"/>
      <c r="H7" s="157"/>
    </row>
    <row r="8" spans="1:8" x14ac:dyDescent="0.15">
      <c r="A8" s="158"/>
      <c r="B8" s="159"/>
      <c r="C8" s="160"/>
      <c r="D8" s="161">
        <v>21694</v>
      </c>
      <c r="E8" s="162"/>
      <c r="F8" s="163">
        <v>47978</v>
      </c>
      <c r="G8" s="164"/>
      <c r="H8" s="165"/>
    </row>
    <row r="9" spans="1:8" x14ac:dyDescent="0.15">
      <c r="A9" s="146" t="s">
        <v>555</v>
      </c>
      <c r="B9" s="151"/>
      <c r="C9" s="152"/>
      <c r="D9" s="153">
        <v>49780</v>
      </c>
      <c r="E9" s="154"/>
      <c r="F9" s="155">
        <v>96469</v>
      </c>
      <c r="G9" s="156"/>
      <c r="H9" s="157"/>
    </row>
    <row r="10" spans="1:8" x14ac:dyDescent="0.15">
      <c r="A10" s="158"/>
      <c r="B10" s="159"/>
      <c r="C10" s="160"/>
      <c r="D10" s="161">
        <v>29218</v>
      </c>
      <c r="E10" s="162"/>
      <c r="F10" s="163">
        <v>49775</v>
      </c>
      <c r="G10" s="164"/>
      <c r="H10" s="165"/>
    </row>
    <row r="11" spans="1:8" x14ac:dyDescent="0.15">
      <c r="A11" s="146" t="s">
        <v>556</v>
      </c>
      <c r="B11" s="151"/>
      <c r="C11" s="152"/>
      <c r="D11" s="153">
        <v>39248</v>
      </c>
      <c r="E11" s="154"/>
      <c r="F11" s="155">
        <v>85743</v>
      </c>
      <c r="G11" s="156"/>
      <c r="H11" s="157"/>
    </row>
    <row r="12" spans="1:8" x14ac:dyDescent="0.15">
      <c r="A12" s="158"/>
      <c r="B12" s="159"/>
      <c r="C12" s="166"/>
      <c r="D12" s="161">
        <v>20274</v>
      </c>
      <c r="E12" s="162"/>
      <c r="F12" s="163">
        <v>45231</v>
      </c>
      <c r="G12" s="164"/>
      <c r="H12" s="165"/>
    </row>
    <row r="13" spans="1:8" x14ac:dyDescent="0.15">
      <c r="A13" s="146"/>
      <c r="B13" s="151"/>
      <c r="C13" s="152"/>
      <c r="D13" s="153">
        <v>44325</v>
      </c>
      <c r="E13" s="154"/>
      <c r="F13" s="155">
        <v>90820</v>
      </c>
      <c r="G13" s="167"/>
      <c r="H13" s="157"/>
    </row>
    <row r="14" spans="1:8" x14ac:dyDescent="0.15">
      <c r="A14" s="158"/>
      <c r="B14" s="159"/>
      <c r="C14" s="160"/>
      <c r="D14" s="161">
        <v>24701</v>
      </c>
      <c r="E14" s="162"/>
      <c r="F14" s="163">
        <v>47169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3.94</v>
      </c>
      <c r="C19" s="168">
        <f>ROUND(VALUE(SUBSTITUTE(実質収支比率等に係る経年分析!G$48,"▲","-")),2)</f>
        <v>4.0999999999999996</v>
      </c>
      <c r="D19" s="168">
        <f>ROUND(VALUE(SUBSTITUTE(実質収支比率等に係る経年分析!H$48,"▲","-")),2)</f>
        <v>5.94</v>
      </c>
      <c r="E19" s="168">
        <f>ROUND(VALUE(SUBSTITUTE(実質収支比率等に係る経年分析!I$48,"▲","-")),2)</f>
        <v>11.4</v>
      </c>
      <c r="F19" s="168">
        <f>ROUND(VALUE(SUBSTITUTE(実質収支比率等に係る経年分析!J$48,"▲","-")),2)</f>
        <v>8.9600000000000009</v>
      </c>
    </row>
    <row r="20" spans="1:11" x14ac:dyDescent="0.15">
      <c r="A20" s="168" t="s">
        <v>57</v>
      </c>
      <c r="B20" s="168">
        <f>ROUND(VALUE(SUBSTITUTE(実質収支比率等に係る経年分析!F$47,"▲","-")),2)</f>
        <v>8.42</v>
      </c>
      <c r="C20" s="168">
        <f>ROUND(VALUE(SUBSTITUTE(実質収支比率等に係る経年分析!G$47,"▲","-")),2)</f>
        <v>7.45</v>
      </c>
      <c r="D20" s="168">
        <f>ROUND(VALUE(SUBSTITUTE(実質収支比率等に係る経年分析!H$47,"▲","-")),2)</f>
        <v>7.27</v>
      </c>
      <c r="E20" s="168">
        <f>ROUND(VALUE(SUBSTITUTE(実質収支比率等に係る経年分析!I$47,"▲","-")),2)</f>
        <v>7.09</v>
      </c>
      <c r="F20" s="168">
        <f>ROUND(VALUE(SUBSTITUTE(実質収支比率等に係る経年分析!J$47,"▲","-")),2)</f>
        <v>9.7799999999999994</v>
      </c>
    </row>
    <row r="21" spans="1:11" x14ac:dyDescent="0.15">
      <c r="A21" s="168" t="s">
        <v>58</v>
      </c>
      <c r="B21" s="168">
        <f>IF(ISNUMBER(VALUE(SUBSTITUTE(実質収支比率等に係る経年分析!F$49,"▲","-"))),ROUND(VALUE(SUBSTITUTE(実質収支比率等に係る経年分析!F$49,"▲","-")),2),NA())</f>
        <v>-1.57</v>
      </c>
      <c r="C21" s="168">
        <f>IF(ISNUMBER(VALUE(SUBSTITUTE(実質収支比率等に係る経年分析!G$49,"▲","-"))),ROUND(VALUE(SUBSTITUTE(実質収支比率等に係る経年分析!G$49,"▲","-")),2),NA())</f>
        <v>-0.85</v>
      </c>
      <c r="D21" s="168">
        <f>IF(ISNUMBER(VALUE(SUBSTITUTE(実質収支比率等に係る経年分析!H$49,"▲","-"))),ROUND(VALUE(SUBSTITUTE(実質収支比率等に係る経年分析!H$49,"▲","-")),2),NA())</f>
        <v>1.94</v>
      </c>
      <c r="E21" s="168">
        <f>IF(ISNUMBER(VALUE(SUBSTITUTE(実質収支比率等に係る経年分析!I$49,"▲","-"))),ROUND(VALUE(SUBSTITUTE(実質収支比率等に係る経年分析!I$49,"▲","-")),2),NA())</f>
        <v>5.61</v>
      </c>
      <c r="F21" s="168">
        <f>IF(ISNUMBER(VALUE(SUBSTITUTE(実質収支比率等に係る経年分析!J$49,"▲","-"))),ROUND(VALUE(SUBSTITUTE(実質収支比率等に係る経年分析!J$49,"▲","-")),2),NA())</f>
        <v>-0.3</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0.08</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0.13</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f>IF(ROUND(VALUE(SUBSTITUTE(連結実質赤字比率に係る赤字・黒字の構成分析!G$42,"▲", "-")), 2) &lt; 0, ABS(ROUND(VALUE(SUBSTITUTE(連結実質赤字比率に係る赤字・黒字の構成分析!G$42,"▲", "-")), 2)), NA())</f>
        <v>0.19</v>
      </c>
      <c r="E28" s="169" t="e">
        <f>IF(ROUND(VALUE(SUBSTITUTE(連結実質赤字比率に係る赤字・黒字の構成分析!G$42,"▲", "-")), 2) &gt;= 0, ABS(ROUND(VALUE(SUBSTITUTE(連結実質赤字比率に係る赤字・黒字の構成分析!G$42,"▲", "-")), 2)), NA())</f>
        <v>#N/A</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診療所事業特別会計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v>
      </c>
    </row>
    <row r="30" spans="1:11" x14ac:dyDescent="0.15">
      <c r="A30" s="169" t="str">
        <f>IF(連結実質赤字比率に係る赤字・黒字の構成分析!C$40="",NA(),連結実質赤字比率に係る赤字・黒字の構成分析!C$40)</f>
        <v>国民健康保険事業特別会計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0.82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0.59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0.71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0.28000000000000003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0.25</v>
      </c>
    </row>
    <row r="31" spans="1:11" x14ac:dyDescent="0.15">
      <c r="A31" s="169" t="str">
        <f>IF(連結実質赤字比率に係る赤字・黒字の構成分析!C$39="",NA(),連結実質赤字比率に係る赤字・黒字の構成分析!C$39)</f>
        <v>勝沼病院事業会計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0.57999999999999996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0.61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0.65</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1.55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1.1200000000000001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0.79</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v>
      </c>
    </row>
    <row r="34" spans="1:16" x14ac:dyDescent="0.15">
      <c r="A34" s="169" t="str">
        <f>IF(連結実質赤字比率に係る赤字・黒字の構成分析!C$36="",NA(),連結実質赤字比率に係る赤字・黒字の構成分析!C$36)</f>
        <v>勝沼ぶどうの丘事業会計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2.0499999999999998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1.88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1.83</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8.82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8.44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8.0299999999999994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6.84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3.93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4.09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5.93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8.9600000000000009</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2173</v>
      </c>
      <c r="E42" s="170"/>
      <c r="F42" s="170"/>
      <c r="G42" s="170">
        <f>'実質公債費比率（分子）の構造'!L$52</f>
        <v>2209</v>
      </c>
      <c r="H42" s="170"/>
      <c r="I42" s="170"/>
      <c r="J42" s="170">
        <f>'実質公債費比率（分子）の構造'!M$52</f>
        <v>2300</v>
      </c>
      <c r="K42" s="170"/>
      <c r="L42" s="170"/>
      <c r="M42" s="170">
        <f>'実質公債費比率（分子）の構造'!N$52</f>
        <v>2260</v>
      </c>
      <c r="N42" s="170"/>
      <c r="O42" s="170"/>
      <c r="P42" s="170">
        <f>'実質公債費比率（分子）の構造'!O$52</f>
        <v>2186</v>
      </c>
    </row>
    <row r="43" spans="1:16" x14ac:dyDescent="0.15">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t="str">
        <f>'実質公債費比率（分子）の構造'!O$51</f>
        <v>-</v>
      </c>
      <c r="O43" s="170"/>
      <c r="P43" s="170"/>
    </row>
    <row r="44" spans="1:16" x14ac:dyDescent="0.15">
      <c r="A44" s="170" t="s">
        <v>67</v>
      </c>
      <c r="B44" s="170">
        <f>'実質公債費比率（分子）の構造'!K$50</f>
        <v>210</v>
      </c>
      <c r="C44" s="170"/>
      <c r="D44" s="170"/>
      <c r="E44" s="170">
        <f>'実質公債費比率（分子）の構造'!L$50</f>
        <v>207</v>
      </c>
      <c r="F44" s="170"/>
      <c r="G44" s="170"/>
      <c r="H44" s="170">
        <f>'実質公債費比率（分子）の構造'!M$50</f>
        <v>105</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137</v>
      </c>
      <c r="C45" s="170"/>
      <c r="D45" s="170"/>
      <c r="E45" s="170">
        <f>'実質公債費比率（分子）の構造'!L$49</f>
        <v>193</v>
      </c>
      <c r="F45" s="170"/>
      <c r="G45" s="170"/>
      <c r="H45" s="170">
        <f>'実質公債費比率（分子）の構造'!M$49</f>
        <v>245</v>
      </c>
      <c r="I45" s="170"/>
      <c r="J45" s="170"/>
      <c r="K45" s="170">
        <f>'実質公債費比率（分子）の構造'!N$49</f>
        <v>246</v>
      </c>
      <c r="L45" s="170"/>
      <c r="M45" s="170"/>
      <c r="N45" s="170">
        <f>'実質公債費比率（分子）の構造'!O$49</f>
        <v>206</v>
      </c>
      <c r="O45" s="170"/>
      <c r="P45" s="170"/>
    </row>
    <row r="46" spans="1:16" x14ac:dyDescent="0.15">
      <c r="A46" s="170" t="s">
        <v>69</v>
      </c>
      <c r="B46" s="170">
        <f>'実質公債費比率（分子）の構造'!K$48</f>
        <v>861</v>
      </c>
      <c r="C46" s="170"/>
      <c r="D46" s="170"/>
      <c r="E46" s="170">
        <f>'実質公債費比率（分子）の構造'!L$48</f>
        <v>798</v>
      </c>
      <c r="F46" s="170"/>
      <c r="G46" s="170"/>
      <c r="H46" s="170">
        <f>'実質公債費比率（分子）の構造'!M$48</f>
        <v>827</v>
      </c>
      <c r="I46" s="170"/>
      <c r="J46" s="170"/>
      <c r="K46" s="170">
        <f>'実質公債費比率（分子）の構造'!N$48</f>
        <v>768</v>
      </c>
      <c r="L46" s="170"/>
      <c r="M46" s="170"/>
      <c r="N46" s="170">
        <f>'実質公債費比率（分子）の構造'!O$48</f>
        <v>744</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2286</v>
      </c>
      <c r="C49" s="170"/>
      <c r="D49" s="170"/>
      <c r="E49" s="170">
        <f>'実質公債費比率（分子）の構造'!L$45</f>
        <v>2345</v>
      </c>
      <c r="F49" s="170"/>
      <c r="G49" s="170"/>
      <c r="H49" s="170">
        <f>'実質公債費比率（分子）の構造'!M$45</f>
        <v>2405</v>
      </c>
      <c r="I49" s="170"/>
      <c r="J49" s="170"/>
      <c r="K49" s="170">
        <f>'実質公債費比率（分子）の構造'!N$45</f>
        <v>2493</v>
      </c>
      <c r="L49" s="170"/>
      <c r="M49" s="170"/>
      <c r="N49" s="170">
        <f>'実質公債費比率（分子）の構造'!O$45</f>
        <v>2474</v>
      </c>
      <c r="O49" s="170"/>
      <c r="P49" s="170"/>
    </row>
    <row r="50" spans="1:16" x14ac:dyDescent="0.15">
      <c r="A50" s="170" t="s">
        <v>73</v>
      </c>
      <c r="B50" s="170" t="e">
        <f>NA()</f>
        <v>#N/A</v>
      </c>
      <c r="C50" s="170">
        <f>IF(ISNUMBER('実質公債費比率（分子）の構造'!K$53),'実質公債費比率（分子）の構造'!K$53,NA())</f>
        <v>1321</v>
      </c>
      <c r="D50" s="170" t="e">
        <f>NA()</f>
        <v>#N/A</v>
      </c>
      <c r="E50" s="170" t="e">
        <f>NA()</f>
        <v>#N/A</v>
      </c>
      <c r="F50" s="170">
        <f>IF(ISNUMBER('実質公債費比率（分子）の構造'!L$53),'実質公債費比率（分子）の構造'!L$53,NA())</f>
        <v>1334</v>
      </c>
      <c r="G50" s="170" t="e">
        <f>NA()</f>
        <v>#N/A</v>
      </c>
      <c r="H50" s="170" t="e">
        <f>NA()</f>
        <v>#N/A</v>
      </c>
      <c r="I50" s="170">
        <f>IF(ISNUMBER('実質公債費比率（分子）の構造'!M$53),'実質公債費比率（分子）の構造'!M$53,NA())</f>
        <v>1282</v>
      </c>
      <c r="J50" s="170" t="e">
        <f>NA()</f>
        <v>#N/A</v>
      </c>
      <c r="K50" s="170" t="e">
        <f>NA()</f>
        <v>#N/A</v>
      </c>
      <c r="L50" s="170">
        <f>IF(ISNUMBER('実質公債費比率（分子）の構造'!N$53),'実質公債費比率（分子）の構造'!N$53,NA())</f>
        <v>1247</v>
      </c>
      <c r="M50" s="170" t="e">
        <f>NA()</f>
        <v>#N/A</v>
      </c>
      <c r="N50" s="170" t="e">
        <f>NA()</f>
        <v>#N/A</v>
      </c>
      <c r="O50" s="170">
        <f>IF(ISNUMBER('実質公債費比率（分子）の構造'!O$53),'実質公債費比率（分子）の構造'!O$53,NA())</f>
        <v>1238</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22547</v>
      </c>
      <c r="E56" s="169"/>
      <c r="F56" s="169"/>
      <c r="G56" s="169">
        <f>'将来負担比率（分子）の構造'!J$52</f>
        <v>21395</v>
      </c>
      <c r="H56" s="169"/>
      <c r="I56" s="169"/>
      <c r="J56" s="169">
        <f>'将来負担比率（分子）の構造'!K$52</f>
        <v>20042</v>
      </c>
      <c r="K56" s="169"/>
      <c r="L56" s="169"/>
      <c r="M56" s="169">
        <f>'将来負担比率（分子）の構造'!L$52</f>
        <v>18783</v>
      </c>
      <c r="N56" s="169"/>
      <c r="O56" s="169"/>
      <c r="P56" s="169">
        <f>'将来負担比率（分子）の構造'!M$52</f>
        <v>17301</v>
      </c>
    </row>
    <row r="57" spans="1:16" x14ac:dyDescent="0.15">
      <c r="A57" s="169" t="s">
        <v>44</v>
      </c>
      <c r="B57" s="169"/>
      <c r="C57" s="169"/>
      <c r="D57" s="169">
        <f>'将来負担比率（分子）の構造'!I$51</f>
        <v>100</v>
      </c>
      <c r="E57" s="169"/>
      <c r="F57" s="169"/>
      <c r="G57" s="169">
        <f>'将来負担比率（分子）の構造'!J$51</f>
        <v>89</v>
      </c>
      <c r="H57" s="169"/>
      <c r="I57" s="169"/>
      <c r="J57" s="169">
        <f>'将来負担比率（分子）の構造'!K$51</f>
        <v>483</v>
      </c>
      <c r="K57" s="169"/>
      <c r="L57" s="169"/>
      <c r="M57" s="169">
        <f>'将来負担比率（分子）の構造'!L$51</f>
        <v>809</v>
      </c>
      <c r="N57" s="169"/>
      <c r="O57" s="169"/>
      <c r="P57" s="169">
        <f>'将来負担比率（分子）の構造'!M$51</f>
        <v>1086</v>
      </c>
    </row>
    <row r="58" spans="1:16" x14ac:dyDescent="0.15">
      <c r="A58" s="169" t="s">
        <v>43</v>
      </c>
      <c r="B58" s="169"/>
      <c r="C58" s="169"/>
      <c r="D58" s="169">
        <f>'将来負担比率（分子）の構造'!I$50</f>
        <v>3115</v>
      </c>
      <c r="E58" s="169"/>
      <c r="F58" s="169"/>
      <c r="G58" s="169">
        <f>'将来負担比率（分子）の構造'!J$50</f>
        <v>3032</v>
      </c>
      <c r="H58" s="169"/>
      <c r="I58" s="169"/>
      <c r="J58" s="169">
        <f>'将来負担比率（分子）の構造'!K$50</f>
        <v>3396</v>
      </c>
      <c r="K58" s="169"/>
      <c r="L58" s="169"/>
      <c r="M58" s="169">
        <f>'将来負担比率（分子）の構造'!L$50</f>
        <v>4472</v>
      </c>
      <c r="N58" s="169"/>
      <c r="O58" s="169"/>
      <c r="P58" s="169">
        <f>'将来負担比率（分子）の構造'!M$50</f>
        <v>5979</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0</v>
      </c>
      <c r="C61" s="169"/>
      <c r="D61" s="169"/>
      <c r="E61" s="169">
        <f>'将来負担比率（分子）の構造'!J$46</f>
        <v>0</v>
      </c>
      <c r="F61" s="169"/>
      <c r="G61" s="169"/>
      <c r="H61" s="169">
        <f>'将来負担比率（分子）の構造'!K$46</f>
        <v>0</v>
      </c>
      <c r="I61" s="169"/>
      <c r="J61" s="169"/>
      <c r="K61" s="169">
        <f>'将来負担比率（分子）の構造'!L$46</f>
        <v>0</v>
      </c>
      <c r="L61" s="169"/>
      <c r="M61" s="169"/>
      <c r="N61" s="169">
        <f>'将来負担比率（分子）の構造'!M$46</f>
        <v>0</v>
      </c>
      <c r="O61" s="169"/>
      <c r="P61" s="169"/>
    </row>
    <row r="62" spans="1:16" x14ac:dyDescent="0.15">
      <c r="A62" s="169" t="s">
        <v>37</v>
      </c>
      <c r="B62" s="169">
        <f>'将来負担比率（分子）の構造'!I$45</f>
        <v>2840</v>
      </c>
      <c r="C62" s="169"/>
      <c r="D62" s="169"/>
      <c r="E62" s="169">
        <f>'将来負担比率（分子）の構造'!J$45</f>
        <v>2754</v>
      </c>
      <c r="F62" s="169"/>
      <c r="G62" s="169"/>
      <c r="H62" s="169">
        <f>'将来負担比率（分子）の構造'!K$45</f>
        <v>2652</v>
      </c>
      <c r="I62" s="169"/>
      <c r="J62" s="169"/>
      <c r="K62" s="169">
        <f>'将来負担比率（分子）の構造'!L$45</f>
        <v>2592</v>
      </c>
      <c r="L62" s="169"/>
      <c r="M62" s="169"/>
      <c r="N62" s="169">
        <f>'将来負担比率（分子）の構造'!M$45</f>
        <v>2433</v>
      </c>
      <c r="O62" s="169"/>
      <c r="P62" s="169"/>
    </row>
    <row r="63" spans="1:16" x14ac:dyDescent="0.15">
      <c r="A63" s="169" t="s">
        <v>36</v>
      </c>
      <c r="B63" s="169">
        <f>'将来負担比率（分子）の構造'!I$44</f>
        <v>2019</v>
      </c>
      <c r="C63" s="169"/>
      <c r="D63" s="169"/>
      <c r="E63" s="169">
        <f>'将来負担比率（分子）の構造'!J$44</f>
        <v>2030</v>
      </c>
      <c r="F63" s="169"/>
      <c r="G63" s="169"/>
      <c r="H63" s="169">
        <f>'将来負担比率（分子）の構造'!K$44</f>
        <v>1859</v>
      </c>
      <c r="I63" s="169"/>
      <c r="J63" s="169"/>
      <c r="K63" s="169">
        <f>'将来負担比率（分子）の構造'!L$44</f>
        <v>1692</v>
      </c>
      <c r="L63" s="169"/>
      <c r="M63" s="169"/>
      <c r="N63" s="169">
        <f>'将来負担比率（分子）の構造'!M$44</f>
        <v>1508</v>
      </c>
      <c r="O63" s="169"/>
      <c r="P63" s="169"/>
    </row>
    <row r="64" spans="1:16" x14ac:dyDescent="0.15">
      <c r="A64" s="169" t="s">
        <v>35</v>
      </c>
      <c r="B64" s="169">
        <f>'将来負担比率（分子）の構造'!I$43</f>
        <v>9210</v>
      </c>
      <c r="C64" s="169"/>
      <c r="D64" s="169"/>
      <c r="E64" s="169">
        <f>'将来負担比率（分子）の構造'!J$43</f>
        <v>8895</v>
      </c>
      <c r="F64" s="169"/>
      <c r="G64" s="169"/>
      <c r="H64" s="169">
        <f>'将来負担比率（分子）の構造'!K$43</f>
        <v>7666</v>
      </c>
      <c r="I64" s="169"/>
      <c r="J64" s="169"/>
      <c r="K64" s="169">
        <f>'将来負担比率（分子）の構造'!L$43</f>
        <v>7075</v>
      </c>
      <c r="L64" s="169"/>
      <c r="M64" s="169"/>
      <c r="N64" s="169">
        <f>'将来負担比率（分子）の構造'!M$43</f>
        <v>6605</v>
      </c>
      <c r="O64" s="169"/>
      <c r="P64" s="169"/>
    </row>
    <row r="65" spans="1:16" x14ac:dyDescent="0.15">
      <c r="A65" s="169" t="s">
        <v>34</v>
      </c>
      <c r="B65" s="169">
        <f>'将来負担比率（分子）の構造'!I$42</f>
        <v>463</v>
      </c>
      <c r="C65" s="169"/>
      <c r="D65" s="169"/>
      <c r="E65" s="169">
        <f>'将来負担比率（分子）の構造'!J$42</f>
        <v>256</v>
      </c>
      <c r="F65" s="169"/>
      <c r="G65" s="169"/>
      <c r="H65" s="169">
        <f>'将来負担比率（分子）の構造'!K$42</f>
        <v>51</v>
      </c>
      <c r="I65" s="169"/>
      <c r="J65" s="169"/>
      <c r="K65" s="169">
        <f>'将来負担比率（分子）の構造'!L$42</f>
        <v>48</v>
      </c>
      <c r="L65" s="169"/>
      <c r="M65" s="169"/>
      <c r="N65" s="169">
        <f>'将来負担比率（分子）の構造'!M$42</f>
        <v>198</v>
      </c>
      <c r="O65" s="169"/>
      <c r="P65" s="169"/>
    </row>
    <row r="66" spans="1:16" x14ac:dyDescent="0.15">
      <c r="A66" s="169" t="s">
        <v>33</v>
      </c>
      <c r="B66" s="169">
        <f>'将来負担比率（分子）の構造'!I$41</f>
        <v>23252</v>
      </c>
      <c r="C66" s="169"/>
      <c r="D66" s="169"/>
      <c r="E66" s="169">
        <f>'将来負担比率（分子）の構造'!J$41</f>
        <v>22134</v>
      </c>
      <c r="F66" s="169"/>
      <c r="G66" s="169"/>
      <c r="H66" s="169">
        <f>'将来負担比率（分子）の構造'!K$41</f>
        <v>20958</v>
      </c>
      <c r="I66" s="169"/>
      <c r="J66" s="169"/>
      <c r="K66" s="169">
        <f>'将来負担比率（分子）の構造'!L$41</f>
        <v>20284</v>
      </c>
      <c r="L66" s="169"/>
      <c r="M66" s="169"/>
      <c r="N66" s="169">
        <f>'将来負担比率（分子）の構造'!M$41</f>
        <v>18683</v>
      </c>
      <c r="O66" s="169"/>
      <c r="P66" s="169"/>
    </row>
    <row r="67" spans="1:16" x14ac:dyDescent="0.15">
      <c r="A67" s="169" t="s">
        <v>77</v>
      </c>
      <c r="B67" s="169" t="e">
        <f>NA()</f>
        <v>#N/A</v>
      </c>
      <c r="C67" s="169">
        <f>IF(ISNUMBER('将来負担比率（分子）の構造'!I$53), IF('将来負担比率（分子）の構造'!I$53 &lt; 0, 0, '将来負担比率（分子）の構造'!I$53), NA())</f>
        <v>12023</v>
      </c>
      <c r="D67" s="169" t="e">
        <f>NA()</f>
        <v>#N/A</v>
      </c>
      <c r="E67" s="169" t="e">
        <f>NA()</f>
        <v>#N/A</v>
      </c>
      <c r="F67" s="169">
        <f>IF(ISNUMBER('将来負担比率（分子）の構造'!J$53), IF('将来負担比率（分子）の構造'!J$53 &lt; 0, 0, '将来負担比率（分子）の構造'!J$53), NA())</f>
        <v>11553</v>
      </c>
      <c r="G67" s="169" t="e">
        <f>NA()</f>
        <v>#N/A</v>
      </c>
      <c r="H67" s="169" t="e">
        <f>NA()</f>
        <v>#N/A</v>
      </c>
      <c r="I67" s="169">
        <f>IF(ISNUMBER('将来負担比率（分子）の構造'!K$53), IF('将来負担比率（分子）の構造'!K$53 &lt; 0, 0, '将来負担比率（分子）の構造'!K$53), NA())</f>
        <v>9264</v>
      </c>
      <c r="J67" s="169" t="e">
        <f>NA()</f>
        <v>#N/A</v>
      </c>
      <c r="K67" s="169" t="e">
        <f>NA()</f>
        <v>#N/A</v>
      </c>
      <c r="L67" s="169">
        <f>IF(ISNUMBER('将来負担比率（分子）の構造'!L$53), IF('将来負担比率（分子）の構造'!L$53 &lt; 0, 0, '将来負担比率（分子）の構造'!L$53), NA())</f>
        <v>7626</v>
      </c>
      <c r="M67" s="169" t="e">
        <f>NA()</f>
        <v>#N/A</v>
      </c>
      <c r="N67" s="169" t="e">
        <f>NA()</f>
        <v>#N/A</v>
      </c>
      <c r="O67" s="169">
        <f>IF(ISNUMBER('将来負担比率（分子）の構造'!M$53), IF('将来負担比率（分子）の構造'!M$53 &lt; 0, 0, '将来負担比率（分子）の構造'!M$53), NA())</f>
        <v>5063</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748</v>
      </c>
      <c r="C72" s="173">
        <f>基金残高に係る経年分析!G55</f>
        <v>748</v>
      </c>
      <c r="D72" s="173">
        <f>基金残高に係る経年分析!H55</f>
        <v>1002</v>
      </c>
    </row>
    <row r="73" spans="1:16" x14ac:dyDescent="0.15">
      <c r="A73" s="172" t="s">
        <v>80</v>
      </c>
      <c r="B73" s="173">
        <f>基金残高に係る経年分析!F56</f>
        <v>151</v>
      </c>
      <c r="C73" s="173">
        <f>基金残高に係る経年分析!G56</f>
        <v>151</v>
      </c>
      <c r="D73" s="173">
        <f>基金残高に係る経年分析!H56</f>
        <v>151</v>
      </c>
    </row>
    <row r="74" spans="1:16" x14ac:dyDescent="0.15">
      <c r="A74" s="172" t="s">
        <v>81</v>
      </c>
      <c r="B74" s="173">
        <f>基金残高に係る経年分析!F57</f>
        <v>2734</v>
      </c>
      <c r="C74" s="173">
        <f>基金残高に係る経年分析!G57</f>
        <v>3529</v>
      </c>
      <c r="D74" s="173">
        <f>基金残高に係る経年分析!H57</f>
        <v>4495</v>
      </c>
    </row>
  </sheetData>
  <sheetProtection algorithmName="SHA-512" hashValue="mXhiN3PskE0LWQvI6/j05zbWifyZeCsY/0WJV5j5qStBNXbwCbsILmg5TCwMFJoBT+dt67hxChgJ2JYlHJWtCQ==" saltValue="c4kjEnwcKCDl1hQj0jm3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手塚雅也</cp:lastModifiedBy>
  <cp:lastPrinted>2024-08-28T00:22:57Z</cp:lastPrinted>
  <dcterms:created xsi:type="dcterms:W3CDTF">2024-02-05T01:18:33Z</dcterms:created>
  <dcterms:modified xsi:type="dcterms:W3CDTF">2024-09-30T23:24:27Z</dcterms:modified>
  <cp:category/>
</cp:coreProperties>
</file>